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Jm0026-smb1\総務部\各課専用\自治振興課\06税財政担当（財政）\06 決算統計\15 財政比較分析表／歳出比較分析表→資料集へ\令和１年度決算\04 ②10月公表分（追加分）\05 最終版【ＨＰアップ】\"/>
    </mc:Choice>
  </mc:AlternateContent>
  <xr:revisionPtr revIDLastSave="0" documentId="13_ncr:1_{66C9916D-2DBC-4DAB-8D0A-FF203251F6C1}" xr6:coauthVersionLast="36" xr6:coauthVersionMax="36" xr10:uidLastSave="{00000000-0000-0000-0000-000000000000}"/>
  <bookViews>
    <workbookView xWindow="0" yWindow="0" windowWidth="28800" windowHeight="121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U34" i="10"/>
  <c r="U35" i="10" s="1"/>
  <c r="U36" i="10" s="1"/>
  <c r="C34" i="10"/>
  <c r="BE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<sst xmlns="http://schemas.openxmlformats.org/spreadsheetml/2006/main" count="1183" uniqueCount="611">
  <si>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</si>
  <si>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</si>
  <si>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</si>
  <si>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</si>
  <si>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</si>
  <si>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</si>
  <si>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</si>
  <si>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</si>
  <si>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</si>
  <si>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</si>
  <si>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</si>
  <si>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</si>
  <si>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</si>
  <si>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</si>
  <si>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</si>
  <si>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</si>
  <si>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</si>
  <si>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</si>
  <si>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</si>
  <si>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</si>
  <si>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</si>
  <si>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</si>
  <si>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</si>
  <si>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</si>
  <si>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</si>
  <si>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</si>
  <si>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</si>
  <si>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</si>
  <si>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</si>
  <si>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</si>
  <si>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</si>
  <si>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</si>
  <si>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</si>
  <si>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</si>
  <si>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</si>
  <si>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</si>
  <si>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</si>
  <si>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</si>
  <si>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</si>
  <si>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</si>
  <si>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</si>
  <si>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</si>
  <si>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</si>
  <si>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</si>
  <si>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</si>
  <si>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</si>
  <si>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</si>
  <si>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</si>
  <si>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</si>
  <si>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</si>
  <si>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</si>
  <si>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</si>
  <si>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</si>
  <si>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</si>
  <si>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</si>
  <si>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</si>
  <si>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</si>
  <si>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</si>
  <si>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</si>
  <si>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</si>
  <si>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</si>
  <si>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</si>
  <si>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</si>
  <si>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</si>
  <si>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</si>
  <si>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</si>
  <si>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</si>
  <si>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</si>
  <si>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</si>
  <si>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</si>
  <si>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</si>
  <si>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</si>
  <si>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</si>
  <si>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</si>
  <si>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</si>
  <si>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</si>
  <si>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</si>
  <si>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</si>
  <si>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</si>
  <si>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</si>
  <si>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</si>
  <si>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</si>
  <si>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</si>
  <si>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</si>
  <si>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</si>
  <si>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</si>
  <si>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</si>
  <si>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</si>
  <si>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</si>
  <si>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</si>
  <si>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</si>
  <si>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</si>
  <si>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</si>
  <si>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</si>
  <si>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</si>
  <si>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</si>
  <si>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</si>
  <si>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</si>
  <si>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笠置町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</si>
  <si>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</si>
  <si>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</si>
  <si>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</si>
  <si>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</si>
  <si>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</si>
  <si>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</si>
  <si>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</si>
  <si>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</si>
  <si>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</si>
  <si>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</si>
  <si>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</si>
  <si>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</si>
  <si>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</si>
  <si>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</si>
  <si>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</si>
  <si>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</si>
  <si>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</si>
  <si>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</si>
  <si>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</si>
  <si>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</si>
  <si>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</si>
  <si>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</si>
  <si>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</si>
  <si>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</si>
  <si>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</si>
  <si>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</si>
  <si>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</si>
  <si>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</si>
  <si>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</si>
  <si>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</si>
  <si>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</si>
  <si>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</si>
  <si>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</si>
  <si>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</si>
  <si>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</si>
  <si>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</si>
  <si>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</si>
  <si>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</si>
  <si>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</si>
  <si>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</si>
  <si>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</si>
  <si>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</si>
  <si>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</si>
  <si>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</si>
  <si>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</si>
  <si>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</si>
  <si>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</si>
  <si>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</si>
  <si>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</si>
  <si>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</si>
  <si>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</si>
  <si>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5"/>
  </si>
  <si>
    <t>うち日本人(％)</t>
    <phoneticPr fontId="5"/>
  </si>
  <si>
    <t>-3.6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</si>
  <si>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</si>
  <si>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</si>
  <si>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</si>
  <si>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</si>
  <si>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</si>
  <si>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</si>
  <si>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</si>
  <si>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</si>
  <si>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</si>
  <si>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</si>
  <si>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</si>
  <si>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</si>
  <si>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</si>
  <si>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</si>
  <si>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</si>
  <si>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</si>
  <si>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</si>
  <si>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</si>
  <si>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</si>
  <si>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</si>
  <si>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</si>
  <si>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</si>
  <si>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</si>
  <si>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</si>
  <si>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</si>
  <si>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</si>
  <si>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</si>
  <si>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</si>
  <si>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</si>
  <si>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</si>
  <si>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</si>
  <si>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</si>
  <si>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</si>
  <si>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</si>
  <si>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</si>
  <si>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</si>
  <si>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</si>
  <si>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</si>
  <si>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</si>
  <si>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</si>
  <si>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</si>
  <si>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</si>
  <si>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</si>
  <si>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</si>
  <si>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</si>
  <si>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</si>
  <si>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</si>
  <si>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</si>
  <si>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</si>
  <si>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</si>
  <si>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</si>
  <si>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</si>
  <si>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</si>
  <si>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</si>
  <si>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</si>
  <si>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</si>
  <si>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</si>
  <si>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</si>
  <si>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</si>
  <si>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</si>
  <si>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</si>
  <si>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京都府笠置町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</si>
  <si>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</si>
  <si>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</si>
  <si>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</si>
  <si>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</si>
  <si>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</si>
  <si>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</si>
  <si>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</si>
  <si>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</si>
  <si>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</si>
  <si>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</si>
  <si>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</si>
  <si>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</si>
  <si>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</si>
  <si>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</si>
  <si>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</si>
  <si>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</si>
  <si>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</si>
  <si>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</si>
  <si>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</si>
  <si>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</si>
  <si>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</si>
  <si>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</si>
  <si>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</si>
  <si>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</si>
  <si>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</si>
  <si>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</si>
  <si>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</si>
  <si>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</si>
  <si>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</si>
  <si>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</si>
  <si>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</si>
  <si>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</si>
  <si>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</si>
  <si>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</si>
  <si>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</si>
  <si>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</si>
  <si>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</si>
  <si>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</si>
  <si>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</si>
  <si>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</si>
  <si>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</si>
  <si>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</si>
  <si>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</si>
  <si>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</si>
  <si>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</si>
  <si>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</si>
  <si>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</si>
  <si>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</si>
  <si>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</si>
  <si>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</si>
  <si>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</si>
  <si>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</si>
  <si>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</si>
  <si>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</si>
  <si>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</si>
  <si>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</si>
  <si>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</si>
  <si>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</si>
  <si>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</si>
  <si>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</si>
  <si>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</si>
  <si>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</si>
  <si>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</si>
  <si>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</si>
  <si>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</si>
  <si>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</si>
  <si>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</si>
  <si>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</si>
  <si>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</si>
  <si>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</si>
  <si>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</si>
  <si>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</si>
  <si>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</si>
  <si>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</si>
  <si>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</si>
  <si>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</si>
  <si>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</si>
  <si>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</si>
  <si>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</si>
  <si>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</si>
  <si>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</si>
  <si>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</si>
  <si>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</si>
  <si>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</si>
  <si>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</si>
  <si>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</si>
  <si>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</si>
  <si>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</si>
  <si>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</si>
  <si>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</si>
  <si>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</si>
  <si>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</si>
  <si>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</si>
  <si>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</si>
  <si>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</si>
  <si>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</si>
  <si>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</si>
  <si>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</si>
  <si>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</si>
  <si>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</si>
  <si>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</si>
  <si>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</si>
  <si>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</si>
  <si>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</si>
  <si>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</si>
  <si>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</si>
  <si>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</si>
  <si>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</si>
  <si>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</si>
  <si>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</si>
  <si>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</si>
  <si>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</si>
  <si>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</si>
  <si>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</si>
  <si>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</si>
  <si>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</si>
  <si>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</si>
  <si>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</si>
  <si>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</si>
  <si>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</si>
  <si>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</si>
  <si>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</si>
  <si>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</si>
  <si>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</si>
  <si>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</si>
  <si>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</si>
  <si>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</si>
  <si>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</si>
  <si>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</si>
  <si>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</si>
  <si>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</si>
  <si>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</si>
  <si>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</si>
  <si>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</si>
  <si>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</si>
  <si>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</si>
  <si>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</si>
  <si>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</si>
  <si>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</si>
  <si>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</si>
  <si>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</si>
  <si>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</si>
  <si>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</si>
  <si>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</si>
  <si>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</si>
  <si>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</si>
  <si>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</si>
  <si>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</si>
  <si>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</si>
  <si>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</si>
  <si>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</si>
  <si>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</si>
  <si>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</si>
  <si>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京都府笠置町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</si>
  <si>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</si>
  <si>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</si>
  <si>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</si>
  <si>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</si>
  <si>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</si>
  <si>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</si>
  <si>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</si>
  <si>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</si>
  <si>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</si>
  <si>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</si>
  <si>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</si>
  <si>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</si>
  <si>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</si>
  <si>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</si>
  <si>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</si>
  <si>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</si>
  <si>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</si>
  <si>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</si>
  <si>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</si>
  <si>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</si>
  <si>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</si>
  <si>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</si>
  <si>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</si>
  <si>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</si>
  <si>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</si>
  <si>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</si>
  <si>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</si>
  <si>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</si>
  <si>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</si>
  <si>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</si>
  <si>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</si>
  <si>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</si>
  <si>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</si>
  <si>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</si>
  <si>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</si>
  <si>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</si>
  <si>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</si>
  <si>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</si>
  <si>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</si>
  <si>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</si>
  <si>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</si>
  <si>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</si>
  <si>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</si>
  <si>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</si>
  <si>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</si>
  <si>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</si>
  <si>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</si>
  <si>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</si>
  <si>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</si>
  <si>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</si>
  <si>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</si>
  <si>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</si>
  <si>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</si>
  <si>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</si>
  <si>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</si>
  <si>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</si>
  <si>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</si>
  <si>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</si>
  <si>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</si>
  <si>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</si>
  <si>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</si>
  <si>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</si>
  <si>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</si>
  <si>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</si>
  <si>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</si>
  <si>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</si>
  <si>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</si>
  <si>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</si>
  <si>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</si>
  <si>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</si>
  <si>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</si>
  <si>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</si>
  <si>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</si>
  <si>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</si>
  <si>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</si>
  <si>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</si>
  <si>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</si>
  <si>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</si>
  <si>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</si>
  <si>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</si>
  <si>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</si>
  <si>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</si>
  <si>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</si>
  <si>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</si>
  <si>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</si>
  <si>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</si>
  <si>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</si>
  <si>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</si>
  <si>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</si>
  <si>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</si>
  <si>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</si>
  <si>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</si>
  <si>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</si>
  <si>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</si>
  <si>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</si>
  <si>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</si>
  <si>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</si>
  <si>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</si>
  <si>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</si>
  <si>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</si>
  <si>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</si>
  <si>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</si>
  <si>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</si>
  <si>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</si>
  <si>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</si>
  <si>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</si>
  <si>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</si>
  <si>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</si>
  <si>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</si>
  <si>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</si>
  <si>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</si>
  <si>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</si>
  <si>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</si>
  <si>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</si>
  <si>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</si>
  <si>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</si>
  <si>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</si>
  <si>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</si>
  <si>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</si>
  <si>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</si>
  <si>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</si>
  <si>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</si>
  <si>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</si>
  <si>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</si>
  <si>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</si>
  <si>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</si>
  <si>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</si>
  <si>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</si>
  <si>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</si>
  <si>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</si>
  <si>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</si>
  <si>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</si>
  <si>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</si>
  <si>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</si>
  <si>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</si>
  <si>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</si>
  <si>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</si>
  <si>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</si>
  <si>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</si>
  <si>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</si>
  <si>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</si>
  <si>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</si>
  <si>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</si>
  <si>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</si>
  <si>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</si>
  <si>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</si>
  <si>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</si>
  <si>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</si>
  <si>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</si>
  <si>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</si>
  <si>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</si>
  <si>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</si>
  <si>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</si>
  <si>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</si>
  <si>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</si>
  <si>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</si>
  <si>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</si>
  <si>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</si>
  <si>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</si>
  <si>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</si>
  <si>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</si>
  <si>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</si>
  <si>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</si>
  <si>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</si>
  <si>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</si>
  <si>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</si>
  <si>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</si>
  <si>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</si>
  <si>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</si>
  <si>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</si>
  <si>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</si>
  <si>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</si>
  <si>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</si>
  <si>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</si>
  <si>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</si>
  <si>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</si>
  <si>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</si>
  <si>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</si>
  <si>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</si>
  <si>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</si>
  <si>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</si>
  <si>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</si>
  <si>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</si>
  <si>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</si>
  <si>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</si>
  <si>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</si>
  <si>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</si>
  <si>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</si>
  <si>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</si>
  <si>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</si>
  <si>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</si>
  <si>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4.21</t>
  </si>
  <si>
    <t>▲ 0.72</t>
  </si>
  <si>
    <t>▲ 11.45</t>
  </si>
  <si>
    <t>国民健康保険特別会計</t>
  </si>
  <si>
    <t>介護保険特別会計</t>
  </si>
  <si>
    <t>一般会計</t>
  </si>
  <si>
    <t>後期高齢者医療特別会計</t>
  </si>
  <si>
    <t>簡易水道特別会計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</si>
  <si>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</si>
  <si>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</si>
  <si>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</si>
  <si>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</si>
  <si>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</si>
  <si>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</si>
  <si>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</si>
  <si>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</si>
  <si>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笠置まちづくり</t>
    <rPh sb="0" eb="2">
      <t>カサギ</t>
    </rPh>
    <phoneticPr fontId="2"/>
  </si>
  <si>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</si>
  <si>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</si>
  <si>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</si>
  <si>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</si>
  <si>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</si>
  <si>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</si>
  <si>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</si>
  <si>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</si>
  <si>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</si>
  <si>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</si>
  <si>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</si>
  <si>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</si>
  <si>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</si>
  <si>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相楽東部広域連合</t>
  </si>
  <si>
    <t>京都地方税機構</t>
  </si>
  <si>
    <t>-</t>
    <phoneticPr fontId="2"/>
  </si>
  <si>
    <t>地域福祉基金(R01年度末現在)</t>
    <rPh sb="0" eb="2">
      <t>チイキ</t>
    </rPh>
    <rPh sb="2" eb="4">
      <t>フクシ</t>
    </rPh>
    <rPh sb="4" eb="6">
      <t>キキン</t>
    </rPh>
    <phoneticPr fontId="5"/>
  </si>
  <si>
    <t>ふるさと基金(R01年度末現在)</t>
    <rPh sb="4" eb="6">
      <t>キキン</t>
    </rPh>
    <phoneticPr fontId="5"/>
  </si>
  <si>
    <t>ふるさとづくり基金(R01年度末現在)</t>
    <rPh sb="7" eb="9">
      <t>キキン</t>
    </rPh>
    <phoneticPr fontId="5"/>
  </si>
  <si>
    <t>高度情報ネットワーク整備基金(R01年度末現在)</t>
    <rPh sb="0" eb="2">
      <t>コウド</t>
    </rPh>
    <rPh sb="2" eb="4">
      <t>ジョウホウ</t>
    </rPh>
    <rPh sb="10" eb="12">
      <t>セイビ</t>
    </rPh>
    <rPh sb="12" eb="14">
      <t>キキン</t>
    </rPh>
    <phoneticPr fontId="5"/>
  </si>
  <si>
    <t>中山間ふるさと水と土保全基金(R01年度末現在)</t>
    <rPh sb="0" eb="1">
      <t>チュウ</t>
    </rPh>
    <rPh sb="1" eb="3">
      <t>サンカン</t>
    </rPh>
    <rPh sb="7" eb="8">
      <t>ミズ</t>
    </rPh>
    <rPh sb="9" eb="10">
      <t>ツチ</t>
    </rPh>
    <rPh sb="10" eb="12">
      <t>ホゼン</t>
    </rPh>
    <rPh sb="12" eb="14">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</si>
  <si>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</si>
  <si>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</si>
  <si>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</si>
  <si>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</si>
  <si>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繰上償還や新規発行を抑制してきた結果、将来負担比率の算出がなくなっている。有形固定資産減価償却率についても、類似団体と変わらない数値となっているが、公共施設等総合管理計画に基づき、今後、老朽化対策に取り組んでいく。</t>
    <rPh sb="1" eb="3">
      <t>チホウ</t>
    </rPh>
    <rPh sb="3" eb="4">
      <t>サイ</t>
    </rPh>
    <rPh sb="5" eb="7">
      <t>クリアゲ</t>
    </rPh>
    <rPh sb="7" eb="9">
      <t>ショウカン</t>
    </rPh>
    <rPh sb="10" eb="12">
      <t>シンキ</t>
    </rPh>
    <rPh sb="12" eb="14">
      <t>ハッコウ</t>
    </rPh>
    <rPh sb="15" eb="17">
      <t>ヨクセイ</t>
    </rPh>
    <rPh sb="21" eb="23">
      <t>ケッカ</t>
    </rPh>
    <rPh sb="24" eb="26">
      <t>ショウライ</t>
    </rPh>
    <rPh sb="26" eb="28">
      <t>フタン</t>
    </rPh>
    <rPh sb="28" eb="30">
      <t>ヒリツ</t>
    </rPh>
    <rPh sb="31" eb="33">
      <t>サンシュツ</t>
    </rPh>
    <rPh sb="42" eb="44">
      <t>ユウケイ</t>
    </rPh>
    <rPh sb="44" eb="46">
      <t>コテイ</t>
    </rPh>
    <rPh sb="46" eb="48">
      <t>シサン</t>
    </rPh>
    <rPh sb="48" eb="50">
      <t>ゲンカ</t>
    </rPh>
    <rPh sb="50" eb="52">
      <t>ショウキャク</t>
    </rPh>
    <rPh sb="52" eb="53">
      <t>リツ</t>
    </rPh>
    <rPh sb="59" eb="60">
      <t>ルイ</t>
    </rPh>
    <rPh sb="60" eb="61">
      <t>ニ</t>
    </rPh>
    <rPh sb="61" eb="63">
      <t>ダンタイ</t>
    </rPh>
    <rPh sb="64" eb="65">
      <t>カ</t>
    </rPh>
    <rPh sb="69" eb="71">
      <t>スウチ</t>
    </rPh>
    <rPh sb="79" eb="81">
      <t>コウキョウ</t>
    </rPh>
    <rPh sb="81" eb="83">
      <t>シセツ</t>
    </rPh>
    <rPh sb="83" eb="84">
      <t>トウ</t>
    </rPh>
    <rPh sb="84" eb="86">
      <t>ソウゴウ</t>
    </rPh>
    <rPh sb="86" eb="88">
      <t>カンリ</t>
    </rPh>
    <rPh sb="88" eb="90">
      <t>ケイカク</t>
    </rPh>
    <rPh sb="91" eb="92">
      <t>モト</t>
    </rPh>
    <rPh sb="95" eb="97">
      <t>コンゴ</t>
    </rPh>
    <rPh sb="98" eb="101">
      <t>ロウキュウカ</t>
    </rPh>
    <rPh sb="101" eb="103">
      <t>タイサク</t>
    </rPh>
    <rPh sb="104" eb="105">
      <t>ト</t>
    </rPh>
    <rPh sb="106" eb="107">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</si>
  <si>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</si>
  <si>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</si>
  <si>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</si>
  <si>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</si>
  <si>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</si>
  <si>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</si>
  <si>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算定がなくなっており、実質公債費率においては、類似団体と比較しても低い数値を維持している。これは、既発債の償還終了とともに繰上償還を進めてきたことが要因と考えられる。</t>
    <rPh sb="1" eb="3">
      <t>ショウライ</t>
    </rPh>
    <rPh sb="3" eb="5">
      <t>フタン</t>
    </rPh>
    <rPh sb="5" eb="7">
      <t>ヒリツ</t>
    </rPh>
    <rPh sb="12" eb="14">
      <t>サンテイ</t>
    </rPh>
    <rPh sb="23" eb="25">
      <t>ジッシツ</t>
    </rPh>
    <rPh sb="25" eb="28">
      <t>コウサイヒ</t>
    </rPh>
    <rPh sb="28" eb="29">
      <t>リツ</t>
    </rPh>
    <rPh sb="35" eb="36">
      <t>ルイ</t>
    </rPh>
    <rPh sb="36" eb="37">
      <t>ニ</t>
    </rPh>
    <rPh sb="37" eb="39">
      <t>ダンタイ</t>
    </rPh>
    <rPh sb="40" eb="42">
      <t>ヒカク</t>
    </rPh>
    <rPh sb="45" eb="46">
      <t>ヒク</t>
    </rPh>
    <rPh sb="47" eb="49">
      <t>スウチ</t>
    </rPh>
    <rPh sb="50" eb="52">
      <t>イジ</t>
    </rPh>
    <rPh sb="61" eb="64">
      <t>キハツサイ</t>
    </rPh>
    <rPh sb="65" eb="67">
      <t>ショウカン</t>
    </rPh>
    <rPh sb="67" eb="69">
      <t>シュウリョウ</t>
    </rPh>
    <rPh sb="73" eb="75">
      <t>クリアゲ</t>
    </rPh>
    <rPh sb="75" eb="77">
      <t>ショウカン</t>
    </rPh>
    <rPh sb="78" eb="79">
      <t>スス</t>
    </rPh>
    <rPh sb="86" eb="88">
      <t>ヨウイン</t>
    </rPh>
    <rPh sb="89" eb="90">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</si>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</sst>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FA6F097-FCCC-4762-8461-2B0159B451D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0519-4D2C-A3BD-D8D919417B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83603</c:v>
                </c:pt>
                <c:pt idx="1">
                  <c:v>294036</c:v>
                </c:pt>
                <c:pt idx="2">
                  <c:v>254411</c:v>
                </c:pt>
                <c:pt idx="3">
                  <c:v>237330</c:v>
                </c:pt>
                <c:pt idx="4">
                  <c:v>148528</c:v>
                </c:pt>
              </c:numCache>
            </c:numRef>
          </c:val>
          <c:smooth val="0"/>
          <c:extLst>
            <c:ext xmlns:c16="http://schemas.microsoft.com/office/drawing/2014/chart" uri="{C3380CC4-5D6E-409C-BE32-E72D297353CC}">
              <c16:uniqueId val="{00000001-0519-4D2C-A3BD-D8D919417BB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8.6999999999999993</c:v>
                </c:pt>
                <c:pt idx="1">
                  <c:v>4.66</c:v>
                </c:pt>
                <c:pt idx="2">
                  <c:v>4.0199999999999996</c:v>
                </c:pt>
                <c:pt idx="3">
                  <c:v>8.9</c:v>
                </c:pt>
                <c:pt idx="4">
                  <c:v>2.08</c:v>
                </c:pt>
              </c:numCache>
            </c:numRef>
          </c:val>
          <c:extLst>
            <c:ext xmlns:c16="http://schemas.microsoft.com/office/drawing/2014/chart" uri="{C3380CC4-5D6E-409C-BE32-E72D297353CC}">
              <c16:uniqueId val="{00000000-0370-4215-AE7F-CB5B5F2D0B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28.77</c:v>
                </c:pt>
                <c:pt idx="1">
                  <c:v>33.89</c:v>
                </c:pt>
                <c:pt idx="2">
                  <c:v>36.909999999999997</c:v>
                </c:pt>
                <c:pt idx="3">
                  <c:v>39.770000000000003</c:v>
                </c:pt>
                <c:pt idx="4">
                  <c:v>39.75</c:v>
                </c:pt>
              </c:numCache>
            </c:numRef>
          </c:val>
          <c:extLst>
            <c:ext xmlns:c16="http://schemas.microsoft.com/office/drawing/2014/chart" uri="{C3380CC4-5D6E-409C-BE32-E72D297353CC}">
              <c16:uniqueId val="{00000001-0370-4215-AE7F-CB5B5F2D0B0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12.63</c:v>
                </c:pt>
                <c:pt idx="1">
                  <c:v>-4.21</c:v>
                </c:pt>
                <c:pt idx="2">
                  <c:v>-0.72</c:v>
                </c:pt>
                <c:pt idx="3">
                  <c:v>4.79</c:v>
                </c:pt>
                <c:pt idx="4">
                  <c:v>-11.45</c:v>
                </c:pt>
              </c:numCache>
            </c:numRef>
          </c:val>
          <c:smooth val="0"/>
          <c:extLst>
            <c:ext xmlns:c16="http://schemas.microsoft.com/office/drawing/2014/chart" uri="{C3380CC4-5D6E-409C-BE32-E72D297353CC}">
              <c16:uniqueId val="{00000002-0370-4215-AE7F-CB5B5F2D0B0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330-45E9-9E78-420E4B51AA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30-45E9-9E78-420E4B51AAD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330-45E9-9E78-420E4B51AAD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330-45E9-9E78-420E4B51AAD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330-45E9-9E78-420E4B51AAD4}"/>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0.19</c:v>
                </c:pt>
                <c:pt idx="2">
                  <c:v>#N/A</c:v>
                </c:pt>
                <c:pt idx="3">
                  <c:v>0.39</c:v>
                </c:pt>
                <c:pt idx="4">
                  <c:v>#N/A</c:v>
                </c:pt>
                <c:pt idx="5">
                  <c:v>0.62</c:v>
                </c:pt>
                <c:pt idx="6">
                  <c:v>#N/A</c:v>
                </c:pt>
                <c:pt idx="7">
                  <c:v>0.26</c:v>
                </c:pt>
                <c:pt idx="8">
                  <c:v>#N/A</c:v>
                </c:pt>
                <c:pt idx="9">
                  <c:v>0.05</c:v>
                </c:pt>
              </c:numCache>
            </c:numRef>
          </c:val>
          <c:extLst>
            <c:ext xmlns:c16="http://schemas.microsoft.com/office/drawing/2014/chart" uri="{C3380CC4-5D6E-409C-BE32-E72D297353CC}">
              <c16:uniqueId val="{00000005-B330-45E9-9E78-420E4B51AAD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7.0000000000000007E-2</c:v>
                </c:pt>
                <c:pt idx="2">
                  <c:v>#N/A</c:v>
                </c:pt>
                <c:pt idx="3">
                  <c:v>0.12</c:v>
                </c:pt>
                <c:pt idx="4">
                  <c:v>#N/A</c:v>
                </c:pt>
                <c:pt idx="5">
                  <c:v>0.09</c:v>
                </c:pt>
                <c:pt idx="6">
                  <c:v>#N/A</c:v>
                </c:pt>
                <c:pt idx="7">
                  <c:v>0.12</c:v>
                </c:pt>
                <c:pt idx="8">
                  <c:v>#N/A</c:v>
                </c:pt>
                <c:pt idx="9">
                  <c:v>0.14000000000000001</c:v>
                </c:pt>
              </c:numCache>
            </c:numRef>
          </c:val>
          <c:extLst>
            <c:ext xmlns:c16="http://schemas.microsoft.com/office/drawing/2014/chart" uri="{C3380CC4-5D6E-409C-BE32-E72D297353CC}">
              <c16:uniqueId val="{00000006-B330-45E9-9E78-420E4B51AAD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8.6999999999999993</c:v>
                </c:pt>
                <c:pt idx="2">
                  <c:v>#N/A</c:v>
                </c:pt>
                <c:pt idx="3">
                  <c:v>4.66</c:v>
                </c:pt>
                <c:pt idx="4">
                  <c:v>#N/A</c:v>
                </c:pt>
                <c:pt idx="5">
                  <c:v>4.0199999999999996</c:v>
                </c:pt>
                <c:pt idx="6">
                  <c:v>#N/A</c:v>
                </c:pt>
                <c:pt idx="7">
                  <c:v>8.89</c:v>
                </c:pt>
                <c:pt idx="8">
                  <c:v>#N/A</c:v>
                </c:pt>
                <c:pt idx="9">
                  <c:v>2.08</c:v>
                </c:pt>
              </c:numCache>
            </c:numRef>
          </c:val>
          <c:extLst>
            <c:ext xmlns:c16="http://schemas.microsoft.com/office/drawing/2014/chart" uri="{C3380CC4-5D6E-409C-BE32-E72D297353CC}">
              <c16:uniqueId val="{00000007-B330-45E9-9E78-420E4B51AAD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2.0299999999999998</c:v>
                </c:pt>
                <c:pt idx="2">
                  <c:v>#N/A</c:v>
                </c:pt>
                <c:pt idx="3">
                  <c:v>2.15</c:v>
                </c:pt>
                <c:pt idx="4">
                  <c:v>#N/A</c:v>
                </c:pt>
                <c:pt idx="5">
                  <c:v>2.4</c:v>
                </c:pt>
                <c:pt idx="6">
                  <c:v>#N/A</c:v>
                </c:pt>
                <c:pt idx="7">
                  <c:v>6.93</c:v>
                </c:pt>
                <c:pt idx="8">
                  <c:v>#N/A</c:v>
                </c:pt>
                <c:pt idx="9">
                  <c:v>2.46</c:v>
                </c:pt>
              </c:numCache>
            </c:numRef>
          </c:val>
          <c:extLst>
            <c:ext xmlns:c16="http://schemas.microsoft.com/office/drawing/2014/chart" uri="{C3380CC4-5D6E-409C-BE32-E72D297353CC}">
              <c16:uniqueId val="{00000008-B330-45E9-9E78-420E4B51AAD4}"/>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5.77</c:v>
                </c:pt>
                <c:pt idx="2">
                  <c:v>#N/A</c:v>
                </c:pt>
                <c:pt idx="3">
                  <c:v>7.06</c:v>
                </c:pt>
                <c:pt idx="4">
                  <c:v>#N/A</c:v>
                </c:pt>
                <c:pt idx="5">
                  <c:v>11.59</c:v>
                </c:pt>
                <c:pt idx="6">
                  <c:v>#N/A</c:v>
                </c:pt>
                <c:pt idx="7">
                  <c:v>12.1</c:v>
                </c:pt>
                <c:pt idx="8">
                  <c:v>#N/A</c:v>
                </c:pt>
                <c:pt idx="9">
                  <c:v>7.8</c:v>
                </c:pt>
              </c:numCache>
            </c:numRef>
          </c:val>
          <c:extLst>
            <c:ext xmlns:c16="http://schemas.microsoft.com/office/drawing/2014/chart" uri="{C3380CC4-5D6E-409C-BE32-E72D297353CC}">
              <c16:uniqueId val="{00000009-B330-45E9-9E78-420E4B51AAD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113</c:v>
                </c:pt>
                <c:pt idx="5">
                  <c:v>104</c:v>
                </c:pt>
                <c:pt idx="8">
                  <c:v>110</c:v>
                </c:pt>
                <c:pt idx="11">
                  <c:v>100</c:v>
                </c:pt>
                <c:pt idx="14">
                  <c:v>103</c:v>
                </c:pt>
              </c:numCache>
            </c:numRef>
          </c:val>
          <c:extLst>
            <c:ext xmlns:c16="http://schemas.microsoft.com/office/drawing/2014/chart" uri="{C3380CC4-5D6E-409C-BE32-E72D297353CC}">
              <c16:uniqueId val="{00000000-8B0A-4AF8-B414-193969F24F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0A-4AF8-B414-193969F24F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B0A-4AF8-B414-193969F24F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c:v>
                </c:pt>
                <c:pt idx="3">
                  <c:v>16</c:v>
                </c:pt>
                <c:pt idx="6">
                  <c:v>17</c:v>
                </c:pt>
                <c:pt idx="9">
                  <c:v>17</c:v>
                </c:pt>
                <c:pt idx="12">
                  <c:v>17</c:v>
                </c:pt>
              </c:numCache>
            </c:numRef>
          </c:val>
          <c:extLst>
            <c:ext xmlns:c16="http://schemas.microsoft.com/office/drawing/2014/chart" uri="{C3380CC4-5D6E-409C-BE32-E72D297353CC}">
              <c16:uniqueId val="{00000003-8B0A-4AF8-B414-193969F24F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c:v>
                </c:pt>
                <c:pt idx="3">
                  <c:v>18</c:v>
                </c:pt>
                <c:pt idx="6">
                  <c:v>13</c:v>
                </c:pt>
                <c:pt idx="9">
                  <c:v>16</c:v>
                </c:pt>
                <c:pt idx="12">
                  <c:v>16</c:v>
                </c:pt>
              </c:numCache>
            </c:numRef>
          </c:val>
          <c:extLst>
            <c:ext xmlns:c16="http://schemas.microsoft.com/office/drawing/2014/chart" uri="{C3380CC4-5D6E-409C-BE32-E72D297353CC}">
              <c16:uniqueId val="{00000004-8B0A-4AF8-B414-193969F24F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0A-4AF8-B414-193969F24F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0A-4AF8-B414-193969F24F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90</c:v>
                </c:pt>
                <c:pt idx="3">
                  <c:v>91</c:v>
                </c:pt>
                <c:pt idx="6">
                  <c:v>101</c:v>
                </c:pt>
                <c:pt idx="9">
                  <c:v>97</c:v>
                </c:pt>
                <c:pt idx="12">
                  <c:v>108</c:v>
                </c:pt>
              </c:numCache>
            </c:numRef>
          </c:val>
          <c:extLst>
            <c:ext xmlns:c16="http://schemas.microsoft.com/office/drawing/2014/chart" uri="{C3380CC4-5D6E-409C-BE32-E72D297353CC}">
              <c16:uniqueId val="{00000007-8B0A-4AF8-B414-193969F24FC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c:v>
                </c:pt>
                <c:pt idx="2">
                  <c:v>#N/A</c:v>
                </c:pt>
                <c:pt idx="3">
                  <c:v>#N/A</c:v>
                </c:pt>
                <c:pt idx="4">
                  <c:v>21</c:v>
                </c:pt>
                <c:pt idx="5">
                  <c:v>#N/A</c:v>
                </c:pt>
                <c:pt idx="6">
                  <c:v>#N/A</c:v>
                </c:pt>
                <c:pt idx="7">
                  <c:v>21</c:v>
                </c:pt>
                <c:pt idx="8">
                  <c:v>#N/A</c:v>
                </c:pt>
                <c:pt idx="9">
                  <c:v>#N/A</c:v>
                </c:pt>
                <c:pt idx="10">
                  <c:v>30</c:v>
                </c:pt>
                <c:pt idx="11">
                  <c:v>#N/A</c:v>
                </c:pt>
                <c:pt idx="12">
                  <c:v>#N/A</c:v>
                </c:pt>
                <c:pt idx="13">
                  <c:v>38</c:v>
                </c:pt>
                <c:pt idx="14">
                  <c:v>#N/A</c:v>
                </c:pt>
              </c:numCache>
            </c:numRef>
          </c:val>
          <c:smooth val="0"/>
          <c:extLst>
            <c:ext xmlns:c16="http://schemas.microsoft.com/office/drawing/2014/chart" uri="{C3380CC4-5D6E-409C-BE32-E72D297353CC}">
              <c16:uniqueId val="{00000008-8B0A-4AF8-B414-193969F24FC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1086</c:v>
                </c:pt>
                <c:pt idx="5">
                  <c:v>1151</c:v>
                </c:pt>
                <c:pt idx="8">
                  <c:v>1135</c:v>
                </c:pt>
                <c:pt idx="11">
                  <c:v>1152</c:v>
                </c:pt>
                <c:pt idx="14">
                  <c:v>1119</c:v>
                </c:pt>
              </c:numCache>
            </c:numRef>
          </c:val>
          <c:extLst>
            <c:ext xmlns:c16="http://schemas.microsoft.com/office/drawing/2014/chart" uri="{C3380CC4-5D6E-409C-BE32-E72D297353CC}">
              <c16:uniqueId val="{00000000-1A74-4EBC-B74B-3DBAD00A78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A74-4EBC-B74B-3DBAD00A78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577</c:v>
                </c:pt>
                <c:pt idx="5">
                  <c:v>693</c:v>
                </c:pt>
                <c:pt idx="8">
                  <c:v>706</c:v>
                </c:pt>
                <c:pt idx="11">
                  <c:v>630</c:v>
                </c:pt>
                <c:pt idx="14">
                  <c:v>736</c:v>
                </c:pt>
              </c:numCache>
            </c:numRef>
          </c:val>
          <c:extLst>
            <c:ext xmlns:c16="http://schemas.microsoft.com/office/drawing/2014/chart" uri="{C3380CC4-5D6E-409C-BE32-E72D297353CC}">
              <c16:uniqueId val="{00000002-1A74-4EBC-B74B-3DBAD00A78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74-4EBC-B74B-3DBAD00A78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74-4EBC-B74B-3DBAD00A78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74-4EBC-B74B-3DBAD00A78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189</c:v>
                </c:pt>
                <c:pt idx="3">
                  <c:v>256</c:v>
                </c:pt>
                <c:pt idx="6">
                  <c:v>288</c:v>
                </c:pt>
                <c:pt idx="9">
                  <c:v>299</c:v>
                </c:pt>
                <c:pt idx="12">
                  <c:v>288</c:v>
                </c:pt>
              </c:numCache>
            </c:numRef>
          </c:val>
          <c:extLst>
            <c:ext xmlns:c16="http://schemas.microsoft.com/office/drawing/2014/chart" uri="{C3380CC4-5D6E-409C-BE32-E72D297353CC}">
              <c16:uniqueId val="{00000006-1A74-4EBC-B74B-3DBAD00A78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143</c:v>
                </c:pt>
                <c:pt idx="3">
                  <c:v>118</c:v>
                </c:pt>
                <c:pt idx="6">
                  <c:v>100</c:v>
                </c:pt>
                <c:pt idx="9">
                  <c:v>87</c:v>
                </c:pt>
                <c:pt idx="12">
                  <c:v>80</c:v>
                </c:pt>
              </c:numCache>
            </c:numRef>
          </c:val>
          <c:extLst>
            <c:ext xmlns:c16="http://schemas.microsoft.com/office/drawing/2014/chart" uri="{C3380CC4-5D6E-409C-BE32-E72D297353CC}">
              <c16:uniqueId val="{00000007-1A74-4EBC-B74B-3DBAD00A78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156</c:v>
                </c:pt>
                <c:pt idx="3">
                  <c:v>145</c:v>
                </c:pt>
                <c:pt idx="6">
                  <c:v>119</c:v>
                </c:pt>
                <c:pt idx="9">
                  <c:v>113</c:v>
                </c:pt>
                <c:pt idx="12">
                  <c:v>107</c:v>
                </c:pt>
              </c:numCache>
            </c:numRef>
          </c:val>
          <c:extLst>
            <c:ext xmlns:c16="http://schemas.microsoft.com/office/drawing/2014/chart" uri="{C3380CC4-5D6E-409C-BE32-E72D297353CC}">
              <c16:uniqueId val="{00000008-1A74-4EBC-B74B-3DBAD00A78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A74-4EBC-B74B-3DBAD00A78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1115</c:v>
                </c:pt>
                <c:pt idx="3">
                  <c:v>1146</c:v>
                </c:pt>
                <c:pt idx="6">
                  <c:v>1226</c:v>
                </c:pt>
                <c:pt idx="9">
                  <c:v>1301</c:v>
                </c:pt>
                <c:pt idx="12">
                  <c:v>1319</c:v>
                </c:pt>
              </c:numCache>
            </c:numRef>
          </c:val>
          <c:extLst>
            <c:ext xmlns:c16="http://schemas.microsoft.com/office/drawing/2014/chart" uri="{C3380CC4-5D6E-409C-BE32-E72D297353CC}">
              <c16:uniqueId val="{0000000A-1A74-4EBC-B74B-3DBAD00A78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19</c:v>
                </c:pt>
                <c:pt idx="11">
                  <c:v>#N/A</c:v>
                </c:pt>
                <c:pt idx="12">
                  <c:v>#N/A</c:v>
                </c:pt>
                <c:pt idx="13">
                  <c:v>0</c:v>
                </c:pt>
                <c:pt idx="14">
                  <c:v>#N/A</c:v>
                </c:pt>
              </c:numCache>
            </c:numRef>
          </c:val>
          <c:smooth val="0"/>
          <c:extLst>
            <c:ext xmlns:c16="http://schemas.microsoft.com/office/drawing/2014/chart" uri="{C3380CC4-5D6E-409C-BE32-E72D297353CC}">
              <c16:uniqueId val="{0000000B-1A74-4EBC-B74B-3DBAD00A78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328</c:v>
                </c:pt>
                <c:pt idx="1">
                  <c:v>346</c:v>
                </c:pt>
                <c:pt idx="2">
                  <c:v>345</c:v>
                </c:pt>
              </c:numCache>
            </c:numRef>
          </c:val>
          <c:extLst>
            <c:ext xmlns:c16="http://schemas.microsoft.com/office/drawing/2014/chart" uri="{C3380CC4-5D6E-409C-BE32-E72D297353CC}">
              <c16:uniqueId val="{00000000-33A6-4949-BD3B-A06B27ED4A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151</c:v>
                </c:pt>
                <c:pt idx="1">
                  <c:v>151</c:v>
                </c:pt>
                <c:pt idx="2">
                  <c:v>151</c:v>
                </c:pt>
              </c:numCache>
            </c:numRef>
          </c:val>
          <c:extLst>
            <c:ext xmlns:c16="http://schemas.microsoft.com/office/drawing/2014/chart" uri="{C3380CC4-5D6E-409C-BE32-E72D297353CC}">
              <c16:uniqueId val="{00000001-33A6-4949-BD3B-A06B27ED4A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265</c:v>
                </c:pt>
                <c:pt idx="1">
                  <c:v>236</c:v>
                </c:pt>
                <c:pt idx="2">
                  <c:v>225</c:v>
                </c:pt>
              </c:numCache>
            </c:numRef>
          </c:val>
          <c:extLst>
            <c:ext xmlns:c16="http://schemas.microsoft.com/office/drawing/2014/chart" uri="{C3380CC4-5D6E-409C-BE32-E72D297353CC}">
              <c16:uniqueId val="{00000002-33A6-4949-BD3B-A06B27ED4A9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{8156AC62-9450-46C3-8B4A-291B54C28AFA}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D25-4ED8-8148-E38F8C0E23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{376C2C46-2A0C-4258-94FB-768F5FF95F69}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25-4ED8-8148-E38F8C0E23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{3E991EF3-8E9F-4398-8A9F-868257A69DC5}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25-4ED8-8148-E38F8C0E23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{0FC809D7-75FA-49DB-9B77-C72C9C97BB32}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25-4ED8-8148-E38F8C0E23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{0C907B1D-D87E-4642-9A79-54520A30BAF4}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25-4ED8-8148-E38F8C0E232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{376026A9-81FA-48D2-BE8F-F494A4D065E8}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D25-4ED8-8148-E38F8C0E232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{C52DC0DC-CF1E-4164-910B-0BFB7EB33A95}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D25-4ED8-8148-E38F8C0E232D}"/>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{664331AA-2352-4260-855C-80254FE1EFC8}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D25-4ED8-8148-E38F8C0E232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{8D98782A-7AEB-47F3-9D80-F1549891A35B}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D25-4ED8-8148-E38F8C0E23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56.1</c:v>
                </c:pt>
                <c:pt idx="8">
                  <c:v>56.8</c:v>
                </c:pt>
                <c:pt idx="16">
                  <c:v>59</c:v>
                </c:pt>
                <c:pt idx="24">
                  <c:v>62.6</c:v>
                </c:pt>
                <c:pt idx="32">
                  <c:v>60.5</c:v>
                </c:pt>
              </c:numCache>
            </c:numRef>
          </c:xVal>
          <c:yVal>
            <c:numRef>
              <c:f>公会計指標分析・財政指標組合せ分析表!$BP$51:$DC$51</c:f>
              <c:numCache>
                <c:formatCode>#,##0.0;"▲ "#,##0.0</c:formatCode>
                <c:ptCount val="40"/>
                <c:pt idx="24">
                  <c:v>2.4</c:v>
                </c:pt>
              </c:numCache>
            </c:numRef>
          </c:yVal>
          <c:smooth val="0"/>
          <c:extLst>
            <c:ext xmlns:c16="http://schemas.microsoft.com/office/drawing/2014/chart" uri="{C3380CC4-5D6E-409C-BE32-E72D297353CC}">
              <c16:uniqueId val="{00000009-5D25-4ED8-8148-E38F8C0E23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{C53E271B-CA03-40CF-B2E7-D987A7CF2CEE}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D25-4ED8-8148-E38F8C0E23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{D874F32D-AB49-401E-A8A5-BC3940F2E8E5}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25-4ED8-8148-E38F8C0E23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{59A3EAE6-DD03-4A5E-9DDF-E1EC75D76323}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25-4ED8-8148-E38F8C0E23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{D2E294D2-4FAF-4FD7-9019-FDB84DFD1197}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25-4ED8-8148-E38F8C0E23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{47F1E1DD-CC3E-45E6-8AF7-BA84226A4E23}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25-4ED8-8148-E38F8C0E232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{47736476-8B88-46C9-BB4E-A37D825C4B77}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D25-4ED8-8148-E38F8C0E232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{C802FD6C-FC91-4AB0-A94D-3D8F05DB17BC}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D25-4ED8-8148-E38F8C0E232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{ACFB4C29-FC02-4C71-9EF4-9E2D889E894F}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D25-4ED8-8148-E38F8C0E232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{7883D664-CC8F-4440-8991-005CC54F5140}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D25-4ED8-8148-E38F8C0E23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D25-4ED8-8148-E38F8C0E232D}"/>
            </c:ext>
          </c:extLst>
        </c:ser>
        <c:dLbls>
          <c:showLegendKey val="0"/>
          <c:showVal val="1"/>
          <c:showCatName val="0"/>
          <c:showSerName val="0"/>
          <c:showPercent val="0"/>
          <c:showBubbleSize val="0"/>
        </c:dLbls>
        <c:axId val="46179840"/>
        <c:axId val="46181760"/>
      </c:scatterChart>
      <c:valAx>
        <c:axId val="46179840"/>
        <c:scaling>
          <c:orientation val="minMax"/>
          <c:max val="63.1"/>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8"/>
          <c:min val="-0.300000000000000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300000000000000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{13E820F9-1E7E-4C8E-BE0A-682F282D94F7}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18B-4E40-BD57-24A0794006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{A15C4159-30A8-4F5F-8A62-E7855FCA7538}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8B-4E40-BD57-24A0794006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{9AE6CDC8-945E-499F-AAF4-662796DB521D}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8B-4E40-BD57-24A0794006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{484AC323-B47C-4ED6-918C-C2878FD44A0D}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8B-4E40-BD57-24A0794006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{A7193782-56B4-4356-93A8-EAF17BBB26E6}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8B-4E40-BD57-24A07940060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{5C6AA704-F9C0-414D-BC09-BE7C203D6822}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18B-4E40-BD57-24A07940060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{A12A83BE-00F8-4692-96E3-A89A771AAA8F}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18B-4E40-BD57-24A07940060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{F1FED0CE-7459-4741-9068-E2CAD65F9174}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18B-4E40-BD57-24A07940060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{7196431A-8904-4D6F-8BFB-8DB7664DD143}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18B-4E40-BD57-24A0794006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4.9000000000000004</c:v>
                </c:pt>
                <c:pt idx="16">
                  <c:v>2.2000000000000002</c:v>
                </c:pt>
                <c:pt idx="24">
                  <c:v>3</c:v>
                </c:pt>
                <c:pt idx="32">
                  <c:v>3.7</c:v>
                </c:pt>
              </c:numCache>
            </c:numRef>
          </c:xVal>
          <c:yVal>
            <c:numRef>
              <c:f>公会計指標分析・財政指標組合せ分析表!$BP$73:$DC$73</c:f>
              <c:numCache>
                <c:formatCode>#,##0.0;"▲ "#,##0.0</c:formatCode>
                <c:ptCount val="40"/>
                <c:pt idx="24">
                  <c:v>2.4</c:v>
                </c:pt>
              </c:numCache>
            </c:numRef>
          </c:yVal>
          <c:smooth val="0"/>
          <c:extLst>
            <c:ext xmlns:c16="http://schemas.microsoft.com/office/drawing/2014/chart" uri="{C3380CC4-5D6E-409C-BE32-E72D297353CC}">
              <c16:uniqueId val="{00000009-718B-4E40-BD57-24A0794006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{3A251B6D-DE0B-42BF-BF03-5D0A653463FB}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18B-4E40-BD57-24A0794006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{905A6AF7-04B8-453D-85A5-B3D311E58BD8}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8B-4E40-BD57-24A0794006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{8CCC91BA-49E4-4913-BDDA-6264C2B08CE3}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8B-4E40-BD57-24A0794006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{9E6C9457-1F51-4157-A2B1-20885D72BB35}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8B-4E40-BD57-24A0794006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{36EB9BB3-2D40-463F-A6E0-FBE32DBD978A}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8B-4E40-BD57-24A07940060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{66AD6951-C114-401B-85CA-0C060C8CF0E1}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18B-4E40-BD57-24A07940060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{CDD87C3C-5F06-470F-B7F5-A130B8F70A29}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18B-4E40-BD57-24A07940060B}"/>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{197C549A-4A70-4971-8A15-D122875116DC}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18B-4E40-BD57-24A07940060B}"/>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{B3B96713-B108-4F24-ADA7-9376B56BC83F}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18B-4E40-BD57-24A0794006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18B-4E40-BD57-24A07940060B}"/>
            </c:ext>
          </c:extLst>
        </c:ser>
        <c:dLbls>
          <c:showLegendKey val="0"/>
          <c:showVal val="1"/>
          <c:showCatName val="0"/>
          <c:showSerName val="0"/>
          <c:showPercent val="0"/>
          <c:showBubbleSize val="0"/>
        </c:dLbls>
        <c:axId val="84219776"/>
        <c:axId val="84234240"/>
      </c:scatterChart>
      <c:valAx>
        <c:axId val="84219776"/>
        <c:scaling>
          <c:orientation val="minMax"/>
          <c:max val="7.8"/>
          <c:min val="2.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8"/>
          <c:min val="-0.300000000000000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3000000000000000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地方債の元利償還金については、平成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年度に実施した繰上償還により、平成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年度に元利償還金が大きく減少したことが、好影響を及ぼしている。</a:t>
          </a:r>
        </a:p>
        <a:p>
          <a:r>
            <a:rPr kumimoji="1" lang="ja-JP" altLang="en-US" sz="1400">
              <a:latin typeface="ＭＳ ゴシック" pitchFamily="49" charset="-128"/>
              <a:ea typeface="ＭＳ ゴシック" pitchFamily="49" charset="-128"/>
            </a:rPr>
            <a:t>　また、公営企業債の元利償還金に対する繰入金についても既発債の償還終了等もあり減少している。</a:t>
          </a:r>
        </a:p>
        <a:p>
          <a:r>
            <a:rPr kumimoji="1" lang="ja-JP" altLang="en-US" sz="1400">
              <a:latin typeface="ＭＳ ゴシック" pitchFamily="49" charset="-128"/>
              <a:ea typeface="ＭＳ ゴシック" pitchFamily="49" charset="-128"/>
            </a:rPr>
            <a:t>　交付税算入公債費等についても、既発債の償還終了等もあり減少傾向にある。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としては、一般会計等に係る地方債の現在高が起債の発行額の増加により若干の増加傾向となっている。公営企業債等繰入見込額においては新規発行抑制や既発債の償還終了等により減額傾向にある。また、組合等負担等見込額においても既発債の償還終了等により減額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京都府笠置町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基金全体として変動があったものは、財政調整基金及びふるさと基金となっている。その中で、財政調整基金は普通交付税の減額による歳出の等に取崩しを行い、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百万円の減額となっている。一方、ふるさと基金は、温泉施設「笠置いこいの館」の維持修繕に対し、基金を一部取り崩したことにより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積立が可能なものは積極的に積立て、かつ、できる限り基金を取り崩す必要が無い状況を作り出し、万一、基金の取り崩しが必要となった場合、使用用途として適確か十分精査する。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地域福祉基金とは、社会福祉事業を円滑かつ効率的に実施するための基金としている。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ふるさと基金とは、「笠置いこいの館」「町民グラウンド」「保養センター等」の整備事業に対しての基金としている。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ふるさとづくり基金とは、個人または団体からの、歴史・文化・自然環境を守り、地域資源の保全、活用や地域福祉の向上等を図るための寄附金を募り運用するための基金としている。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高度情報ネットワーク整備基金とは、町営テレビ・インターネット運営事業による施設等運営向上を図るための基金としている。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中山間ふるさと・水と土保全基金とは、農村の活性化を図るための集落共同活動に対し支援事業を行うための基金としている。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ふるさと基金の減額は、温泉施設「笠置いこいの館」の維持修繕に対し、基金を一部取り崩したことによる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積立が可能なものは積極的に積立て、必要に応じて基金の取り崩しを行うが、用途として適確か十分精査する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財政調整基金は普通交付税の減額等に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より歳入の減額となった為、財政調整基金の取崩しを行い、前年度と比べ減額となっている。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地方債は一時的には歳入として捉えられるが、元利償還金を返還しなければならないことから歳出が増加するため、地方債の借入には十分留意する必要がある。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現状、繰上償還の予定が無いことから、当基金の増減が無いため。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できる限り、当基金への積立を行う財源の確保に努める。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E80E82C-7394-4F03-87A9-A1FD7AB509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927E606-488A-4B69-B6BB-779207BE2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B36E303-826F-4752-B4F5-A49C03F24CC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5C31602-CE0B-4EEF-9CAF-C5FD6D75AAE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A312966-4C22-471C-B974-EECCC97E39F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5C69E30D-2C4D-4FAD-96DE-C6DC47133CA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E57FDE60-E841-4381-A242-E9B279A1865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50564DA9-3F62-42D8-8515-6D3B6B2A030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49667C72-4463-4E91-AD2F-B1E005F580A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A80A4D02-586F-4BED-92CD-BE7AF8DE894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EA374366-1198-49E9-8698-7BAD028593B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B6DB4CCD-D76E-4103-89F4-9F05396C103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1C15A02D-0811-4404-870C-C53FBF36EBD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CEFAF012-9873-40BE-A4F7-8138F1F8ED5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A0319547-1234-4B96-83CC-404607F081F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410ED229-910D-406D-BABB-3B2C3013F02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9FAF6F83-9855-42D9-A2A8-84AF3DCAC00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862C4557-A083-478B-9A9D-15F01DB365D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DAC2CEFC-2EDC-41CF-B6D9-BB3A1C867E9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25A1DFA8-EED7-4F8C-B174-08C90F63736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1,282
23.52
1,500,409
1,474,003
18,046
867,139
1,352,099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43A56240-FF0A-46E2-8486-F5931722A3E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37FE5EC0-57F9-42BB-93E1-82EA340B951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1EAECCF6-ECB1-408F-81A4-16295ACE16D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FC354719-6765-4A8C-8C6C-2A9D9207C54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143FABAC-3194-4467-97D7-D7CAF74E0EF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DAD67FCB-A08C-40C9-8E42-07C6527F0F7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BC997E13-6705-4E24-B384-EF8C1DBDCE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1AC88E0D-AD9B-4E0D-AB4A-285DBDBE3AB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89D7340F-BAED-4DD5-87A4-43DF6D1CBC4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F52DE37A-5777-4EB1-9043-4B3BDC94AE4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3267CFD-ED4B-409A-BF56-459F4EC9939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6CBC6B79-5C9C-44A2-866E-A1183A5921F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35C03AAF-286B-419D-941A-5A35E2226B0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40BE2645-8DF6-4D2B-AE40-7EE90578FC4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DBEBB185-CD73-4CB4-B05E-95D5FB86439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D88F52CF-2250-4AD6-8C09-C886E17CB34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88D95A0A-E866-401D-95F8-BC0E435F050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ED745BE0-7423-4D6C-8994-2FDB6AC9660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1EB60168-5AFC-4053-8955-86EA3E67D8D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AC2A78E0-4ED6-4011-9C0A-CF7D4C6316A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A623D858-59DF-4584-B040-8C756A769F1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DCE0D264-148E-4920-8020-2D54A1C733A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DC89D5C1-1894-443E-BEF2-AAC855125D7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A5A71510-43FF-49B4-9514-3B74C8811A7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3B148D00-CD32-4019-912E-5C4DDE32CE6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C18E7440-C179-4313-BA18-4396BB15A25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DA70828A-519A-473E-BD54-6BA5C28FF9E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EA7CB3FA-3848-4499-AD93-792BB4F67CF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605BF42E-BAA8-4D50-BE9A-8667827EA0A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1A19C39D-F036-4110-8354-5BB329CF41C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7706CDFD-D75A-4BB3-9C83-1F89F27F660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C7CB932F-6B0F-4058-B73A-83263417625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5A648A16-3837-44B2-8948-ACA4E2C70A9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D0599B36-FE10-4E1B-9378-B5AEDFD43D1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3328CF3F-BD58-44DE-BF4D-1347C72E2B0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管理に関する基本的な考え方として、施設の統合や廃止の検討、長寿命化の実施方針等を策定した。有形固定資産減価償却率については、類似団体平均と変わらない数値となっているが、本町では固定資産の老朽化が徐々に進んでおり、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B75CB2AB-98BD-4A34-87CE-D7512B074EF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98BE4CC1-8D90-498E-83A3-C3A5D75BB53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DF6651CE-C9E0-46B1-AA6A-CF3049352E5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A35DF5CB-9A97-4C58-A7F8-D7C9CE28EEE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6008A71D-0592-4570-AB20-0E4126042E49}"/>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348F38E5-AA6D-4E88-8D93-592F040E763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686961D2-F9E1-45D1-A1D7-49628BD300E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4B445275-D665-41AF-8B32-DC4591B6BDA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90AE6BC6-F19A-479C-88A2-233B36A6F18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86C25A16-0BE2-4403-993D-E51FC8919DB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582520B2-EF5C-46C6-81B9-0F3A5F92BFA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2250ADD2-31F3-4DEB-8BAF-4B70583FDBE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80917861-183B-4B7C-9A81-1DB9DEAF31D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9D696D68-54A4-41D3-BDD4-9CE5ACA8454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F7BA5C12-D166-4237-877C-693153EB885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2FDBD7C2-6B9B-4C1F-8C91-A4B8BB276AB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3" name="直線コネクタ 72">
          <a:extLst>
            <a:ext uri="{FF2B5EF4-FFF2-40B4-BE49-F238E27FC236}">
              <a16:creationId xmlns:a16="http://schemas.microsoft.com/office/drawing/2014/main" id="{39FBFD1C-31F2-42DE-8B0A-88F7D5C6A823}"/>
            </a:ext>
          </a:extLst>
        </xdr:cNvPr>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4" name="有形固定資産減価償却率最小値テキスト">
          <a:extLst>
            <a:ext uri="{FF2B5EF4-FFF2-40B4-BE49-F238E27FC236}">
              <a16:creationId xmlns:a16="http://schemas.microsoft.com/office/drawing/2014/main" id="{3FF5E2B8-145C-47DE-A9B7-10D5EA2FAB26}"/>
            </a:ext>
          </a:extLst>
        </xdr:cNvPr>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5" name="直線コネクタ 74">
          <a:extLst>
            <a:ext uri="{FF2B5EF4-FFF2-40B4-BE49-F238E27FC236}">
              <a16:creationId xmlns:a16="http://schemas.microsoft.com/office/drawing/2014/main" id="{7F9C21E1-BA5D-4F7E-9B71-1E859EB990D8}"/>
            </a:ext>
          </a:extLst>
        </xdr:cNvPr>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6" name="有形固定資産減価償却率最大値テキスト">
          <a:extLst>
            <a:ext uri="{FF2B5EF4-FFF2-40B4-BE49-F238E27FC236}">
              <a16:creationId xmlns:a16="http://schemas.microsoft.com/office/drawing/2014/main" id="{D728DC0F-8E2F-4C28-8629-754468DF07EF}"/>
            </a:ext>
          </a:extLst>
        </xdr:cNvPr>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7" name="直線コネクタ 76">
          <a:extLst>
            <a:ext uri="{FF2B5EF4-FFF2-40B4-BE49-F238E27FC236}">
              <a16:creationId xmlns:a16="http://schemas.microsoft.com/office/drawing/2014/main" id="{173D84FF-4615-4AE3-ADD7-95CAEE265F11}"/>
            </a:ext>
          </a:extLst>
        </xdr:cNvPr>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8" name="有形固定資産減価償却率平均値テキスト">
          <a:extLst>
            <a:ext uri="{FF2B5EF4-FFF2-40B4-BE49-F238E27FC236}">
              <a16:creationId xmlns:a16="http://schemas.microsoft.com/office/drawing/2014/main" id="{B56D81BD-71E3-41D7-889B-F8A02648ECBC}"/>
            </a:ext>
          </a:extLst>
        </xdr:cNvPr>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9" name="フローチャート: 判断 78">
          <a:extLst>
            <a:ext uri="{FF2B5EF4-FFF2-40B4-BE49-F238E27FC236}">
              <a16:creationId xmlns:a16="http://schemas.microsoft.com/office/drawing/2014/main" id="{C7633D7A-8EE9-4EFA-B76E-F3809C4B94A7}"/>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0" name="フローチャート: 判断 79">
          <a:extLst>
            <a:ext uri="{FF2B5EF4-FFF2-40B4-BE49-F238E27FC236}">
              <a16:creationId xmlns:a16="http://schemas.microsoft.com/office/drawing/2014/main" id="{EA207EF1-A291-41C1-B434-51304C882ABC}"/>
            </a:ext>
          </a:extLst>
        </xdr:cNvPr>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1" name="フローチャート: 判断 80">
          <a:extLst>
            <a:ext uri="{FF2B5EF4-FFF2-40B4-BE49-F238E27FC236}">
              <a16:creationId xmlns:a16="http://schemas.microsoft.com/office/drawing/2014/main" id="{AC31D590-867C-4362-831B-40DDCDD89B03}"/>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2" name="フローチャート: 判断 81">
          <a:extLst>
            <a:ext uri="{FF2B5EF4-FFF2-40B4-BE49-F238E27FC236}">
              <a16:creationId xmlns:a16="http://schemas.microsoft.com/office/drawing/2014/main" id="{4DAFEC79-AE38-4B00-8F65-A4A0B012E579}"/>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3" name="フローチャート: 判断 82">
          <a:extLst>
            <a:ext uri="{FF2B5EF4-FFF2-40B4-BE49-F238E27FC236}">
              <a16:creationId xmlns:a16="http://schemas.microsoft.com/office/drawing/2014/main" id="{51CF0128-4F69-46A2-BCBF-2675DBDCCD66}"/>
            </a:ext>
          </a:extLst>
        </xdr:cNvPr>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BBE0C43-B5CD-4DAA-B01D-42CDF16E13F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AA95786-AB58-4C1E-9288-1C1A3BB04D6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0F5D98E-DCD6-4571-B3C9-5D9C5F05B36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3659C68-94C2-4B07-9BF6-215B5D5D50E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A946401-8C45-4BA3-B7A0-21A7798C837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84667</xdr:rowOff>
    </xdr:from>
    <xdr:to>
      <xdr:col>23</xdr:col>
      <xdr:colOff>136525</xdr:colOff>
      <xdr:row>31</xdr:row>
      <xdr:rowOff>14817</xdr:rowOff>
    </xdr:to>
    <xdr:sp macro="" textlink="">
      <xdr:nvSpPr>
        <xdr:cNvPr id="89" name="楕円 88">
          <a:extLst>
            <a:ext uri="{FF2B5EF4-FFF2-40B4-BE49-F238E27FC236}">
              <a16:creationId xmlns:a16="http://schemas.microsoft.com/office/drawing/2014/main" id="{F1AD9B49-492E-4619-979B-371720B15532}"/>
            </a:ext>
          </a:extLst>
        </xdr:cNvPr>
        <xdr:cNvSpPr/>
      </xdr:nvSpPr>
      <xdr:spPr>
        <a:xfrm>
          <a:off x="47117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63094</xdr:rowOff>
    </xdr:from>
    <xdr:ext cx="405111" cy="259045"/>
    <xdr:sp macro="" textlink="">
      <xdr:nvSpPr>
        <xdr:cNvPr id="90" name="有形固定資産減価償却率該当値テキスト">
          <a:extLst>
            <a:ext uri="{FF2B5EF4-FFF2-40B4-BE49-F238E27FC236}">
              <a16:creationId xmlns:a16="http://schemas.microsoft.com/office/drawing/2014/main" id="{E98D4E01-8853-4229-9CC9-B1AC3B63C935}"/>
            </a:ext>
          </a:extLst>
        </xdr:cNvPr>
        <xdr:cNvSpPr txBox="1"/>
      </xdr:nvSpPr>
      <xdr:spPr>
        <a:xfrm>
          <a:off x="4813300" y="597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160232</xdr:rowOff>
    </xdr:from>
    <xdr:to>
      <xdr:col>19</xdr:col>
      <xdr:colOff>187325</xdr:colOff>
      <xdr:row>31</xdr:row>
      <xdr:rowOff>90382</xdr:rowOff>
    </xdr:to>
    <xdr:sp macro="" textlink="">
      <xdr:nvSpPr>
        <xdr:cNvPr id="91" name="楕円 90">
          <a:extLst>
            <a:ext uri="{FF2B5EF4-FFF2-40B4-BE49-F238E27FC236}">
              <a16:creationId xmlns:a16="http://schemas.microsoft.com/office/drawing/2014/main" id="{C39D6514-E75D-40F8-A6E2-52EC6EEB92C2}"/>
            </a:ext>
          </a:extLst>
        </xdr:cNvPr>
        <xdr:cNvSpPr/>
      </xdr:nvSpPr>
      <xdr:spPr>
        <a:xfrm>
          <a:off x="40005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135467</xdr:rowOff>
    </xdr:from>
    <xdr:to>
      <xdr:col>23</xdr:col>
      <xdr:colOff>85725</xdr:colOff>
      <xdr:row>31</xdr:row>
      <xdr:rowOff>39582</xdr:rowOff>
    </xdr:to>
    <xdr:cxnSp macro="">
      <xdr:nvCxnSpPr>
        <xdr:cNvPr id="92" name="直線コネクタ 91">
          <a:extLst>
            <a:ext uri="{FF2B5EF4-FFF2-40B4-BE49-F238E27FC236}">
              <a16:creationId xmlns:a16="http://schemas.microsoft.com/office/drawing/2014/main" id="{97BA3CC1-26C9-477A-91F9-56A2B8AB3BB2}"/>
            </a:ext>
          </a:extLst>
        </xdr:cNvPr>
        <xdr:cNvCxnSpPr/>
      </xdr:nvCxnSpPr>
      <xdr:spPr>
        <a:xfrm flipV="1">
          <a:off x="4051300" y="6050492"/>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30692</xdr:rowOff>
    </xdr:from>
    <xdr:to>
      <xdr:col>15</xdr:col>
      <xdr:colOff>187325</xdr:colOff>
      <xdr:row>30</xdr:row>
      <xdr:rowOff>132292</xdr:rowOff>
    </xdr:to>
    <xdr:sp macro="" textlink="">
      <xdr:nvSpPr>
        <xdr:cNvPr id="93" name="楕円 92">
          <a:extLst>
            <a:ext uri="{FF2B5EF4-FFF2-40B4-BE49-F238E27FC236}">
              <a16:creationId xmlns:a16="http://schemas.microsoft.com/office/drawing/2014/main" id="{1A82F03A-6253-4D1F-8053-E2900CA221FE}"/>
            </a:ext>
          </a:extLst>
        </xdr:cNvPr>
        <xdr:cNvSpPr/>
      </xdr:nvSpPr>
      <xdr:spPr>
        <a:xfrm>
          <a:off x="3238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81492</xdr:rowOff>
    </xdr:from>
    <xdr:to>
      <xdr:col>19</xdr:col>
      <xdr:colOff>136525</xdr:colOff>
      <xdr:row>31</xdr:row>
      <xdr:rowOff>39582</xdr:rowOff>
    </xdr:to>
    <xdr:cxnSp macro="">
      <xdr:nvCxnSpPr>
        <xdr:cNvPr id="94" name="直線コネクタ 93">
          <a:extLst>
            <a:ext uri="{FF2B5EF4-FFF2-40B4-BE49-F238E27FC236}">
              <a16:creationId xmlns:a16="http://schemas.microsoft.com/office/drawing/2014/main" id="{29E58B25-1727-40FF-8299-8301537B101E}"/>
            </a:ext>
          </a:extLst>
        </xdr:cNvPr>
        <xdr:cNvCxnSpPr/>
      </xdr:nvCxnSpPr>
      <xdr:spPr>
        <a:xfrm>
          <a:off x="3289300" y="5996517"/>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122978</xdr:rowOff>
    </xdr:from>
    <xdr:to>
      <xdr:col>11</xdr:col>
      <xdr:colOff>187325</xdr:colOff>
      <xdr:row>30</xdr:row>
      <xdr:rowOff>53128</xdr:rowOff>
    </xdr:to>
    <xdr:sp macro="" textlink="">
      <xdr:nvSpPr>
        <xdr:cNvPr id="95" name="楕円 94">
          <a:extLst>
            <a:ext uri="{FF2B5EF4-FFF2-40B4-BE49-F238E27FC236}">
              <a16:creationId xmlns:a16="http://schemas.microsoft.com/office/drawing/2014/main" id="{24A5C96A-9157-4693-BA03-46F02EB62B92}"/>
            </a:ext>
          </a:extLst>
        </xdr:cNvPr>
        <xdr:cNvSpPr/>
      </xdr:nvSpPr>
      <xdr:spPr>
        <a:xfrm>
          <a:off x="2476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2328</xdr:rowOff>
    </xdr:from>
    <xdr:to>
      <xdr:col>15</xdr:col>
      <xdr:colOff>136525</xdr:colOff>
      <xdr:row>30</xdr:row>
      <xdr:rowOff>81492</xdr:rowOff>
    </xdr:to>
    <xdr:cxnSp macro="">
      <xdr:nvCxnSpPr>
        <xdr:cNvPr id="96" name="直線コネクタ 95">
          <a:extLst>
            <a:ext uri="{FF2B5EF4-FFF2-40B4-BE49-F238E27FC236}">
              <a16:creationId xmlns:a16="http://schemas.microsoft.com/office/drawing/2014/main" id="{9D4971BC-B198-443A-B811-CB2FF47D1399}"/>
            </a:ext>
          </a:extLst>
        </xdr:cNvPr>
        <xdr:cNvCxnSpPr/>
      </xdr:nvCxnSpPr>
      <xdr:spPr>
        <a:xfrm>
          <a:off x="2527300" y="5917353"/>
          <a:ext cx="7620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97790</xdr:rowOff>
    </xdr:from>
    <xdr:to>
      <xdr:col>7</xdr:col>
      <xdr:colOff>187325</xdr:colOff>
      <xdr:row>30</xdr:row>
      <xdr:rowOff>27940</xdr:rowOff>
    </xdr:to>
    <xdr:sp macro="" textlink="">
      <xdr:nvSpPr>
        <xdr:cNvPr id="97" name="楕円 96">
          <a:extLst>
            <a:ext uri="{FF2B5EF4-FFF2-40B4-BE49-F238E27FC236}">
              <a16:creationId xmlns:a16="http://schemas.microsoft.com/office/drawing/2014/main" id="{2EA27B07-C469-4B0C-BDD2-F6FD500CE558}"/>
            </a:ext>
          </a:extLst>
        </xdr:cNvPr>
        <xdr:cNvSpPr/>
      </xdr:nvSpPr>
      <xdr:spPr>
        <a:xfrm>
          <a:off x="1714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148590</xdr:rowOff>
    </xdr:from>
    <xdr:to>
      <xdr:col>11</xdr:col>
      <xdr:colOff>136525</xdr:colOff>
      <xdr:row>30</xdr:row>
      <xdr:rowOff>2328</xdr:rowOff>
    </xdr:to>
    <xdr:cxnSp macro="">
      <xdr:nvCxnSpPr>
        <xdr:cNvPr id="98" name="直線コネクタ 97">
          <a:extLst>
            <a:ext uri="{FF2B5EF4-FFF2-40B4-BE49-F238E27FC236}">
              <a16:creationId xmlns:a16="http://schemas.microsoft.com/office/drawing/2014/main" id="{C280EDE7-EBA5-4549-A08C-31F61FB7D3BE}"/>
            </a:ext>
          </a:extLst>
        </xdr:cNvPr>
        <xdr:cNvCxnSpPr/>
      </xdr:nvCxnSpPr>
      <xdr:spPr>
        <a:xfrm>
          <a:off x="1765300" y="589216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99" name="n_1aveValue有形固定資産減価償却率">
          <a:extLst>
            <a:ext uri="{FF2B5EF4-FFF2-40B4-BE49-F238E27FC236}">
              <a16:creationId xmlns:a16="http://schemas.microsoft.com/office/drawing/2014/main" id="{3877ABBF-EB25-4219-9E13-C00C36E4C123}"/>
            </a:ext>
          </a:extLst>
        </xdr:cNvPr>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100" name="n_2aveValue有形固定資産減価償却率">
          <a:extLst>
            <a:ext uri="{FF2B5EF4-FFF2-40B4-BE49-F238E27FC236}">
              <a16:creationId xmlns:a16="http://schemas.microsoft.com/office/drawing/2014/main" id="{CFE718DA-CEBC-46CF-B650-19E5C297664B}"/>
            </a:ext>
          </a:extLst>
        </xdr:cNvPr>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101" name="n_3aveValue有形固定資産減価償却率">
          <a:extLst>
            <a:ext uri="{FF2B5EF4-FFF2-40B4-BE49-F238E27FC236}">
              <a16:creationId xmlns:a16="http://schemas.microsoft.com/office/drawing/2014/main" id="{9F8E4682-C72B-455A-BBEE-9C59DD9D7E87}"/>
            </a:ext>
          </a:extLst>
        </xdr:cNvPr>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55050</xdr:rowOff>
    </xdr:from>
    <xdr:ext cx="405111" cy="259045"/>
    <xdr:sp macro="" textlink="">
      <xdr:nvSpPr>
        <xdr:cNvPr id="102" name="n_4aveValue有形固定資産減価償却率">
          <a:extLst>
            <a:ext uri="{FF2B5EF4-FFF2-40B4-BE49-F238E27FC236}">
              <a16:creationId xmlns:a16="http://schemas.microsoft.com/office/drawing/2014/main" id="{73256D7A-678D-4616-893A-376B367BC8CB}"/>
            </a:ext>
          </a:extLst>
        </xdr:cNvPr>
        <xdr:cNvSpPr txBox="1"/>
      </xdr:nvSpPr>
      <xdr:spPr>
        <a:xfrm>
          <a:off x="1562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81509</xdr:rowOff>
    </xdr:from>
    <xdr:ext cx="405111" cy="259045"/>
    <xdr:sp macro="" textlink="">
      <xdr:nvSpPr>
        <xdr:cNvPr id="103" name="n_1mainValue有形固定資産減価償却率">
          <a:extLst>
            <a:ext uri="{FF2B5EF4-FFF2-40B4-BE49-F238E27FC236}">
              <a16:creationId xmlns:a16="http://schemas.microsoft.com/office/drawing/2014/main" id="{1793C550-4F2F-4908-B518-F8E7D1261227}"/>
            </a:ext>
          </a:extLst>
        </xdr:cNvPr>
        <xdr:cNvSpPr txBox="1"/>
      </xdr:nvSpPr>
      <xdr:spPr>
        <a:xfrm>
          <a:off x="38360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123419</xdr:rowOff>
    </xdr:from>
    <xdr:ext cx="405111" cy="259045"/>
    <xdr:sp macro="" textlink="">
      <xdr:nvSpPr>
        <xdr:cNvPr id="104" name="n_2mainValue有形固定資産減価償却率">
          <a:extLst>
            <a:ext uri="{FF2B5EF4-FFF2-40B4-BE49-F238E27FC236}">
              <a16:creationId xmlns:a16="http://schemas.microsoft.com/office/drawing/2014/main" id="{628B4D96-775B-4EE9-8402-C30868064745}"/>
            </a:ext>
          </a:extLst>
        </xdr:cNvPr>
        <xdr:cNvSpPr txBox="1"/>
      </xdr:nvSpPr>
      <xdr:spPr>
        <a:xfrm>
          <a:off x="3086744" y="6038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69655</xdr:rowOff>
    </xdr:from>
    <xdr:ext cx="405111" cy="259045"/>
    <xdr:sp macro="" textlink="">
      <xdr:nvSpPr>
        <xdr:cNvPr id="105" name="n_3mainValue有形固定資産減価償却率">
          <a:extLst>
            <a:ext uri="{FF2B5EF4-FFF2-40B4-BE49-F238E27FC236}">
              <a16:creationId xmlns:a16="http://schemas.microsoft.com/office/drawing/2014/main" id="{9DE3DF56-8509-44E1-81D6-0504765A0592}"/>
            </a:ext>
          </a:extLst>
        </xdr:cNvPr>
        <xdr:cNvSpPr txBox="1"/>
      </xdr:nvSpPr>
      <xdr:spPr>
        <a:xfrm>
          <a:off x="23247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44467</xdr:rowOff>
    </xdr:from>
    <xdr:ext cx="405111" cy="259045"/>
    <xdr:sp macro="" textlink="">
      <xdr:nvSpPr>
        <xdr:cNvPr id="106" name="n_4mainValue有形固定資産減価償却率">
          <a:extLst>
            <a:ext uri="{FF2B5EF4-FFF2-40B4-BE49-F238E27FC236}">
              <a16:creationId xmlns:a16="http://schemas.microsoft.com/office/drawing/2014/main" id="{4D22F076-6C4E-439A-BBD1-7C2A4EA31F5A}"/>
            </a:ext>
          </a:extLst>
        </xdr:cNvPr>
        <xdr:cNvSpPr txBox="1"/>
      </xdr:nvSpPr>
      <xdr:spPr>
        <a:xfrm>
          <a:off x="1562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57032C3C-A383-4FFF-9F80-51421859A57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BA1BD77A-1357-46C4-A312-916A6BC8D8C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C3E4CB9A-F612-49E2-A85B-8EC3FC9B353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27BCC498-0E73-489C-9F9B-FFE7ADCF3D5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6677FEAC-70BB-443B-8979-555B76822F2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8FD46BBC-F2B0-4008-922E-F8F4857B498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347C0C4C-3CCB-42F0-8DDA-60191F4C42C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F93ED4F-DD7E-4138-8EA2-1B5612EB432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3B4FFD92-1BE4-4739-8EDF-B2943C312F1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FF4CC779-998F-4D6B-A28E-47B0CD605D7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C0B318E0-4D40-4D8F-8FE8-4CF297A357B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3C733C13-FE28-44EC-B162-187C2A55F96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D729FD87-CD71-4B6E-9A12-17839F745E7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債務償還比率は、類似団体平均を上回っている。将来負担比率は、地方債の繰上償還や新規発行を抑制してきた結果、低い値となっているが、類似団体と比較して人口千人あたりの職員数が多く、人口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人あたりの人件費が高いためである。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D5C4B611-3135-4695-BC9B-3CAB098D823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7FE7AA47-2141-4EEE-9591-170ADC95AB4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9DAF4327-F4E1-4277-88E9-80E6819E077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CC247761-1D8C-46BD-9F6B-A7D3A293EEB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E2CD0F40-7B84-4569-9F16-3B78940486D3}"/>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47898124-1721-4F7D-A096-2D4CE4EF44F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C7AEB5EE-DCFC-41A6-83BA-F994770E997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3D95C67F-CF25-4DA6-9C02-C0F8D13201E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FF88D288-7369-4B24-91B1-4120AAD4292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90897D49-A297-4A1F-8EF7-BAFAB38EF0A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FCE1B296-D099-4257-B8A0-6F5D150C6DB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7A19D382-3785-4D65-8B3F-124C26EBBFE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F22DA889-24B4-44EF-99BB-B77E96914D7F}"/>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9B4FA664-A5C0-49C6-8813-FAFA9920A37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921DE0C5-EAB3-46C0-A8A3-1E69E89B231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5" name="直線コネクタ 134">
          <a:extLst>
            <a:ext uri="{FF2B5EF4-FFF2-40B4-BE49-F238E27FC236}">
              <a16:creationId xmlns:a16="http://schemas.microsoft.com/office/drawing/2014/main" id="{E2165B48-1257-4DEE-8A93-039EF8056F5E}"/>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6" name="債務償還比率最小値テキスト">
          <a:extLst>
            <a:ext uri="{FF2B5EF4-FFF2-40B4-BE49-F238E27FC236}">
              <a16:creationId xmlns:a16="http://schemas.microsoft.com/office/drawing/2014/main" id="{98E86527-90A7-413A-870D-B359EA58EA77}"/>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7" name="直線コネクタ 136">
          <a:extLst>
            <a:ext uri="{FF2B5EF4-FFF2-40B4-BE49-F238E27FC236}">
              <a16:creationId xmlns:a16="http://schemas.microsoft.com/office/drawing/2014/main" id="{409491EB-23B7-4FE5-B9FD-D17C2E6DE522}"/>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25CB2D9A-C333-44C4-8C82-E6E7EA23C5D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C76A6276-3FF5-4E03-908D-4B926343DD3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40" name="債務償還比率平均値テキスト">
          <a:extLst>
            <a:ext uri="{FF2B5EF4-FFF2-40B4-BE49-F238E27FC236}">
              <a16:creationId xmlns:a16="http://schemas.microsoft.com/office/drawing/2014/main" id="{C17250BE-371F-4834-934C-9035C4BBB624}"/>
            </a:ext>
          </a:extLst>
        </xdr:cNvPr>
        <xdr:cNvSpPr txBox="1"/>
      </xdr:nvSpPr>
      <xdr:spPr>
        <a:xfrm>
          <a:off x="14846300" y="5552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41" name="フローチャート: 判断 140">
          <a:extLst>
            <a:ext uri="{FF2B5EF4-FFF2-40B4-BE49-F238E27FC236}">
              <a16:creationId xmlns:a16="http://schemas.microsoft.com/office/drawing/2014/main" id="{22F5E70C-95F2-49FE-BFB8-483B2E511335}"/>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2" name="フローチャート: 判断 141">
          <a:extLst>
            <a:ext uri="{FF2B5EF4-FFF2-40B4-BE49-F238E27FC236}">
              <a16:creationId xmlns:a16="http://schemas.microsoft.com/office/drawing/2014/main" id="{1A4BB76A-A798-4792-8510-CCCCF99D12CD}"/>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3" name="フローチャート: 判断 142">
          <a:extLst>
            <a:ext uri="{FF2B5EF4-FFF2-40B4-BE49-F238E27FC236}">
              <a16:creationId xmlns:a16="http://schemas.microsoft.com/office/drawing/2014/main" id="{1EB76FA7-7678-4014-B295-871F415631F1}"/>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4" name="フローチャート: 判断 143">
          <a:extLst>
            <a:ext uri="{FF2B5EF4-FFF2-40B4-BE49-F238E27FC236}">
              <a16:creationId xmlns:a16="http://schemas.microsoft.com/office/drawing/2014/main" id="{D2ECC14D-A301-4194-B896-B1380926C7F9}"/>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5" name="フローチャート: 判断 144">
          <a:extLst>
            <a:ext uri="{FF2B5EF4-FFF2-40B4-BE49-F238E27FC236}">
              <a16:creationId xmlns:a16="http://schemas.microsoft.com/office/drawing/2014/main" id="{870CAB6E-4F59-4B94-AAD5-39EE3785B1C9}"/>
            </a:ext>
          </a:extLst>
        </xdr:cNvPr>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2E847B10-B7F1-401A-A6A1-B444C76C94A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D2B66550-FA2F-47CC-8C9C-924C6686F10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1A92CAA8-5B5F-4D4F-A387-A6C755F67CD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84E8D9F5-FD50-4B0B-9C7F-F4BE8E845F5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1579286-55E4-4C33-B4B7-500538CD954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5235</xdr:rowOff>
    </xdr:from>
    <xdr:to>
      <xdr:col>76</xdr:col>
      <xdr:colOff>73025</xdr:colOff>
      <xdr:row>33</xdr:row>
      <xdr:rowOff>106835</xdr:rowOff>
    </xdr:to>
    <xdr:sp macro="" textlink="">
      <xdr:nvSpPr>
        <xdr:cNvPr id="151" name="楕円 150">
          <a:extLst>
            <a:ext uri="{FF2B5EF4-FFF2-40B4-BE49-F238E27FC236}">
              <a16:creationId xmlns:a16="http://schemas.microsoft.com/office/drawing/2014/main" id="{F52FD2BA-303A-43F2-914F-ED5BF473B0A8}"/>
            </a:ext>
          </a:extLst>
        </xdr:cNvPr>
        <xdr:cNvSpPr/>
      </xdr:nvSpPr>
      <xdr:spPr>
        <a:xfrm>
          <a:off x="14744700" y="64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155112</xdr:rowOff>
    </xdr:from>
    <xdr:ext cx="469744" cy="259045"/>
    <xdr:sp macro="" textlink="">
      <xdr:nvSpPr>
        <xdr:cNvPr id="152" name="債務償還比率該当値テキスト">
          <a:extLst>
            <a:ext uri="{FF2B5EF4-FFF2-40B4-BE49-F238E27FC236}">
              <a16:creationId xmlns:a16="http://schemas.microsoft.com/office/drawing/2014/main" id="{47CA7439-CE1B-43A0-B22F-9574B09C0944}"/>
            </a:ext>
          </a:extLst>
        </xdr:cNvPr>
        <xdr:cNvSpPr txBox="1"/>
      </xdr:nvSpPr>
      <xdr:spPr>
        <a:xfrm>
          <a:off x="14846300" y="641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170497</xdr:rowOff>
    </xdr:from>
    <xdr:to>
      <xdr:col>72</xdr:col>
      <xdr:colOff>123825</xdr:colOff>
      <xdr:row>32</xdr:row>
      <xdr:rowOff>100647</xdr:rowOff>
    </xdr:to>
    <xdr:sp macro="" textlink="">
      <xdr:nvSpPr>
        <xdr:cNvPr id="153" name="楕円 152">
          <a:extLst>
            <a:ext uri="{FF2B5EF4-FFF2-40B4-BE49-F238E27FC236}">
              <a16:creationId xmlns:a16="http://schemas.microsoft.com/office/drawing/2014/main" id="{97207E30-4A3D-43B8-89F4-5F5C4721B05D}"/>
            </a:ext>
          </a:extLst>
        </xdr:cNvPr>
        <xdr:cNvSpPr/>
      </xdr:nvSpPr>
      <xdr:spPr>
        <a:xfrm>
          <a:off x="14033500" y="62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49847</xdr:rowOff>
    </xdr:from>
    <xdr:to>
      <xdr:col>76</xdr:col>
      <xdr:colOff>22225</xdr:colOff>
      <xdr:row>33</xdr:row>
      <xdr:rowOff>56035</xdr:rowOff>
    </xdr:to>
    <xdr:cxnSp macro="">
      <xdr:nvCxnSpPr>
        <xdr:cNvPr id="154" name="直線コネクタ 153">
          <a:extLst>
            <a:ext uri="{FF2B5EF4-FFF2-40B4-BE49-F238E27FC236}">
              <a16:creationId xmlns:a16="http://schemas.microsoft.com/office/drawing/2014/main" id="{1B7BB49B-3ED7-4CB7-A96F-DD3D0F0A145A}"/>
            </a:ext>
          </a:extLst>
        </xdr:cNvPr>
        <xdr:cNvCxnSpPr/>
      </xdr:nvCxnSpPr>
      <xdr:spPr>
        <a:xfrm>
          <a:off x="14084300" y="6307772"/>
          <a:ext cx="711200" cy="17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6414</xdr:rowOff>
    </xdr:from>
    <xdr:to>
      <xdr:col>68</xdr:col>
      <xdr:colOff>123825</xdr:colOff>
      <xdr:row>31</xdr:row>
      <xdr:rowOff>108014</xdr:rowOff>
    </xdr:to>
    <xdr:sp macro="" textlink="">
      <xdr:nvSpPr>
        <xdr:cNvPr id="155" name="楕円 154">
          <a:extLst>
            <a:ext uri="{FF2B5EF4-FFF2-40B4-BE49-F238E27FC236}">
              <a16:creationId xmlns:a16="http://schemas.microsoft.com/office/drawing/2014/main" id="{AED5887F-6B04-4444-9F42-2FB4B796A61C}"/>
            </a:ext>
          </a:extLst>
        </xdr:cNvPr>
        <xdr:cNvSpPr/>
      </xdr:nvSpPr>
      <xdr:spPr>
        <a:xfrm>
          <a:off x="13271500" y="609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57214</xdr:rowOff>
    </xdr:from>
    <xdr:to>
      <xdr:col>72</xdr:col>
      <xdr:colOff>73025</xdr:colOff>
      <xdr:row>32</xdr:row>
      <xdr:rowOff>49847</xdr:rowOff>
    </xdr:to>
    <xdr:cxnSp macro="">
      <xdr:nvCxnSpPr>
        <xdr:cNvPr id="156" name="直線コネクタ 155">
          <a:extLst>
            <a:ext uri="{FF2B5EF4-FFF2-40B4-BE49-F238E27FC236}">
              <a16:creationId xmlns:a16="http://schemas.microsoft.com/office/drawing/2014/main" id="{19B3A92F-7694-4AA0-8AF1-255AA5831A26}"/>
            </a:ext>
          </a:extLst>
        </xdr:cNvPr>
        <xdr:cNvCxnSpPr/>
      </xdr:nvCxnSpPr>
      <xdr:spPr>
        <a:xfrm>
          <a:off x="13322300" y="6143689"/>
          <a:ext cx="762000" cy="1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34220</xdr:rowOff>
    </xdr:from>
    <xdr:to>
      <xdr:col>64</xdr:col>
      <xdr:colOff>123825</xdr:colOff>
      <xdr:row>29</xdr:row>
      <xdr:rowOff>135820</xdr:rowOff>
    </xdr:to>
    <xdr:sp macro="" textlink="">
      <xdr:nvSpPr>
        <xdr:cNvPr id="157" name="楕円 156">
          <a:extLst>
            <a:ext uri="{FF2B5EF4-FFF2-40B4-BE49-F238E27FC236}">
              <a16:creationId xmlns:a16="http://schemas.microsoft.com/office/drawing/2014/main" id="{8FBDC5E7-4FEE-496C-8A6B-58F3BE1EE698}"/>
            </a:ext>
          </a:extLst>
        </xdr:cNvPr>
        <xdr:cNvSpPr/>
      </xdr:nvSpPr>
      <xdr:spPr>
        <a:xfrm>
          <a:off x="12509500" y="57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85020</xdr:rowOff>
    </xdr:from>
    <xdr:to>
      <xdr:col>68</xdr:col>
      <xdr:colOff>73025</xdr:colOff>
      <xdr:row>31</xdr:row>
      <xdr:rowOff>57214</xdr:rowOff>
    </xdr:to>
    <xdr:cxnSp macro="">
      <xdr:nvCxnSpPr>
        <xdr:cNvPr id="158" name="直線コネクタ 157">
          <a:extLst>
            <a:ext uri="{FF2B5EF4-FFF2-40B4-BE49-F238E27FC236}">
              <a16:creationId xmlns:a16="http://schemas.microsoft.com/office/drawing/2014/main" id="{7EB485C9-24E5-437E-8DC0-437CA235D3FD}"/>
            </a:ext>
          </a:extLst>
        </xdr:cNvPr>
        <xdr:cNvCxnSpPr/>
      </xdr:nvCxnSpPr>
      <xdr:spPr>
        <a:xfrm>
          <a:off x="12560300" y="5828595"/>
          <a:ext cx="762000" cy="31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55210</xdr:rowOff>
    </xdr:from>
    <xdr:to>
      <xdr:col>60</xdr:col>
      <xdr:colOff>123825</xdr:colOff>
      <xdr:row>29</xdr:row>
      <xdr:rowOff>156810</xdr:rowOff>
    </xdr:to>
    <xdr:sp macro="" textlink="">
      <xdr:nvSpPr>
        <xdr:cNvPr id="159" name="楕円 158">
          <a:extLst>
            <a:ext uri="{FF2B5EF4-FFF2-40B4-BE49-F238E27FC236}">
              <a16:creationId xmlns:a16="http://schemas.microsoft.com/office/drawing/2014/main" id="{B39EE1F5-3841-4833-AD6C-2C21EFDE72B0}"/>
            </a:ext>
          </a:extLst>
        </xdr:cNvPr>
        <xdr:cNvSpPr/>
      </xdr:nvSpPr>
      <xdr:spPr>
        <a:xfrm>
          <a:off x="11747500" y="57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85020</xdr:rowOff>
    </xdr:from>
    <xdr:to>
      <xdr:col>64</xdr:col>
      <xdr:colOff>73025</xdr:colOff>
      <xdr:row>29</xdr:row>
      <xdr:rowOff>106010</xdr:rowOff>
    </xdr:to>
    <xdr:cxnSp macro="">
      <xdr:nvCxnSpPr>
        <xdr:cNvPr id="160" name="直線コネクタ 159">
          <a:extLst>
            <a:ext uri="{FF2B5EF4-FFF2-40B4-BE49-F238E27FC236}">
              <a16:creationId xmlns:a16="http://schemas.microsoft.com/office/drawing/2014/main" id="{FABF09C9-887C-4D51-A72E-EC6CEE913F68}"/>
            </a:ext>
          </a:extLst>
        </xdr:cNvPr>
        <xdr:cNvCxnSpPr/>
      </xdr:nvCxnSpPr>
      <xdr:spPr>
        <a:xfrm flipV="1">
          <a:off x="11798300" y="5828595"/>
          <a:ext cx="762000" cy="2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61" name="n_1aveValue債務償還比率">
          <a:extLst>
            <a:ext uri="{FF2B5EF4-FFF2-40B4-BE49-F238E27FC236}">
              <a16:creationId xmlns:a16="http://schemas.microsoft.com/office/drawing/2014/main" id="{BD2D6123-945F-4EA2-80EB-440CF3953153}"/>
            </a:ext>
          </a:extLst>
        </xdr:cNvPr>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62" name="n_2aveValue債務償還比率">
          <a:extLst>
            <a:ext uri="{FF2B5EF4-FFF2-40B4-BE49-F238E27FC236}">
              <a16:creationId xmlns:a16="http://schemas.microsoft.com/office/drawing/2014/main" id="{955D4529-373A-430E-8952-119858ECF873}"/>
            </a:ext>
          </a:extLst>
        </xdr:cNvPr>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63" name="n_3aveValue債務償還比率">
          <a:extLst>
            <a:ext uri="{FF2B5EF4-FFF2-40B4-BE49-F238E27FC236}">
              <a16:creationId xmlns:a16="http://schemas.microsoft.com/office/drawing/2014/main" id="{41BA9F4B-DA38-42FC-8883-D632742F864A}"/>
            </a:ext>
          </a:extLst>
        </xdr:cNvPr>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64" name="n_4aveValue債務償還比率">
          <a:extLst>
            <a:ext uri="{FF2B5EF4-FFF2-40B4-BE49-F238E27FC236}">
              <a16:creationId xmlns:a16="http://schemas.microsoft.com/office/drawing/2014/main" id="{F9827048-FC59-4CAE-BA98-8CC29C226032}"/>
            </a:ext>
          </a:extLst>
        </xdr:cNvPr>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91774</xdr:rowOff>
    </xdr:from>
    <xdr:ext cx="469744" cy="259045"/>
    <xdr:sp macro="" textlink="">
      <xdr:nvSpPr>
        <xdr:cNvPr id="165" name="n_1mainValue債務償還比率">
          <a:extLst>
            <a:ext uri="{FF2B5EF4-FFF2-40B4-BE49-F238E27FC236}">
              <a16:creationId xmlns:a16="http://schemas.microsoft.com/office/drawing/2014/main" id="{5C59A5F1-A2AF-439E-A8F3-621702B60A81}"/>
            </a:ext>
          </a:extLst>
        </xdr:cNvPr>
        <xdr:cNvSpPr txBox="1"/>
      </xdr:nvSpPr>
      <xdr:spPr>
        <a:xfrm>
          <a:off x="13836727" y="634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99141</xdr:rowOff>
    </xdr:from>
    <xdr:ext cx="469744" cy="259045"/>
    <xdr:sp macro="" textlink="">
      <xdr:nvSpPr>
        <xdr:cNvPr id="166" name="n_2mainValue債務償還比率">
          <a:extLst>
            <a:ext uri="{FF2B5EF4-FFF2-40B4-BE49-F238E27FC236}">
              <a16:creationId xmlns:a16="http://schemas.microsoft.com/office/drawing/2014/main" id="{0DDAC9D1-2A04-43DA-A1CB-C8FA38BF45C9}"/>
            </a:ext>
          </a:extLst>
        </xdr:cNvPr>
        <xdr:cNvSpPr txBox="1"/>
      </xdr:nvSpPr>
      <xdr:spPr>
        <a:xfrm>
          <a:off x="13087427" y="618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126947</xdr:rowOff>
    </xdr:from>
    <xdr:ext cx="469744" cy="259045"/>
    <xdr:sp macro="" textlink="">
      <xdr:nvSpPr>
        <xdr:cNvPr id="167" name="n_3mainValue債務償還比率">
          <a:extLst>
            <a:ext uri="{FF2B5EF4-FFF2-40B4-BE49-F238E27FC236}">
              <a16:creationId xmlns:a16="http://schemas.microsoft.com/office/drawing/2014/main" id="{A7AE143D-5439-49E9-8960-EE8B3E818067}"/>
            </a:ext>
          </a:extLst>
        </xdr:cNvPr>
        <xdr:cNvSpPr txBox="1"/>
      </xdr:nvSpPr>
      <xdr:spPr>
        <a:xfrm>
          <a:off x="12325427" y="587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147937</xdr:rowOff>
    </xdr:from>
    <xdr:ext cx="469744" cy="259045"/>
    <xdr:sp macro="" textlink="">
      <xdr:nvSpPr>
        <xdr:cNvPr id="168" name="n_4mainValue債務償還比率">
          <a:extLst>
            <a:ext uri="{FF2B5EF4-FFF2-40B4-BE49-F238E27FC236}">
              <a16:creationId xmlns:a16="http://schemas.microsoft.com/office/drawing/2014/main" id="{C243A722-4F7F-40A0-BBB2-3EA846908A0A}"/>
            </a:ext>
          </a:extLst>
        </xdr:cNvPr>
        <xdr:cNvSpPr txBox="1"/>
      </xdr:nvSpPr>
      <xdr:spPr>
        <a:xfrm>
          <a:off x="11563427" y="589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AEB4CEE4-3842-4DC0-8E3C-CC3E9255333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72628054-1DF8-4833-9A1B-E33E43DBE8F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F604119E-3039-429C-832C-52313EFC620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BDF0C3EE-F447-49F2-A0E5-0F52D220087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FE0DAC26-9B0D-4DE6-9E35-6EE5A6F3C1C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E6A35E3A-A836-4CE1-9566-BEA3BFA596E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8A9410C-9331-4489-A381-065BA961F2A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B28BC1E-F5B3-425B-894F-3BF2B49F2E9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257957E-A5FB-4431-A826-F5AD3B2950C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D3D6765-E015-42D9-A9D6-C32899ADD73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CD06578-4B9E-44E1-90BC-1BE988377D2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1C4365-6960-4E89-8089-FDCA41B7BC9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6AABB1A-E776-499C-BA02-6BB8A20B985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F6D101-5CF0-443A-9561-11334F82A76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063C593-D672-4936-96C6-191D47CD065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CC034C-83F0-4AE5-823B-3FE2122364A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1,282
23.52
1,500,409
1,474,003
18,046
867,139
1,352,099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431E1C3-935F-4852-972E-46F80005233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15F7FCC-38DD-41EB-8BD2-9D9552622F7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9975583-0881-4F7D-B341-398FC5146C5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A14C1E-402A-41C0-9434-52E86CF7F4A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31D70B3-F748-4420-8C5E-8B46AFCE3A8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11CED87-DD90-4B6F-9E0D-B8879515A09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A9E51B4-6255-401E-A69D-0F590E20DC5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A14B55E-7EA4-4F91-ABA1-A9810A8DEC4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40BB924-1D17-4FA4-98EF-97EAAAB7D11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115932D-9CF8-4EDC-AD23-FD2D0FEAA00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DF18BCD-B383-42B3-9DA1-FFFC112747E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4C2B421-E1A4-48C4-B6EB-5299466F947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B48921-D3D4-4923-A126-D23D22C2444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9E27D30-B93D-4A59-957F-E31871D4C67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92AC006-1622-4954-8C5B-E5E7A990C8D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9D04B7B-D697-4421-A2F8-9AA986FE029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2CCB03-CC84-45C9-BBF8-2359556C13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65677C-D7C6-4A97-AADC-64ED36467FA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739FFEA-2D55-4E30-9703-654627F0E96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6418B56-EBD8-43D0-A394-CBAC447F907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90EA267-23E2-4A7F-AED0-213CAA3A21C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F0B1E14-4C28-40F6-B64B-F1218A91EC4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358B29A-6AC0-4157-817B-EFFC76309BE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C568929-83F5-46D4-87DD-B5E28E4A74A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5A390E2-1ECD-4606-BB5A-62153B45996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EE8AB87-D964-442B-9629-3A80EC4A47E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765C31E-B139-4701-B4DC-090017C29BA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C806807-3E66-45F2-97FD-A1157F9C852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DC33636-824D-4FA7-962F-BCCC405FB03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CDF8EC6-7209-46B5-A35E-6698C0CDE2E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DF220E9-52A3-4D48-86B0-9D2A9A78A04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51DABF5-2E35-4F1C-897A-5F74307F359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A3C02E6-AE4F-4181-B998-409BEF059FD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C86314B-1174-45CA-B2F3-211BA7A9CE6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E14EF81-9696-465E-8762-F57F05276C3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70D3031-9D0E-4C2B-92E1-AC66223717F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FD098BF-EBBC-46BD-BFA8-A90C446858B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FE36DEC-1734-4AA9-8101-CB2AB487098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81074FA-2237-4B89-BD61-DD0F06A0D0B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3E768E4-3DD8-4E11-A2DC-781B34D16C6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13814F2-3083-4119-906D-91D20895E0F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A0B8B7A-D01F-4BF1-BE05-F8427B22537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2D54265-8EAA-4CCC-B332-539A10BB73A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FB5A63C-09E0-455A-BC6E-7DDE92B6610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935819A-A245-4F56-9727-C9614260EC3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F1A9F16B-92F0-4044-911D-F820EE7C33DB}"/>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BBDFF6E1-6B05-4078-ABBF-36F2EA748888}"/>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0F13D840-7D42-42AD-87AE-7E28098B0D70}"/>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9ADA0DC1-F23E-4358-B56B-A21F3B6B14E9}"/>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B0E02845-DC1B-492F-BAD0-C93F0497E8B1}"/>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id="{DFCF746D-2A78-4EFC-812C-FF076F22DE79}"/>
            </a:ext>
          </a:extLst>
        </xdr:cNvPr>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7503296F-9478-4BB0-A217-7E8996AD37A5}"/>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674B307D-4AA0-4398-A395-13D83F1AD4CB}"/>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CF062144-6CD2-4E95-AD15-4E72E3A2E63C}"/>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08AC74AB-7195-43C3-B04B-397FBC6F5FAD}"/>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E2C0C6D5-DBA4-4A79-9C21-B305FE447C9E}"/>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55E11C4-437E-492D-9E7D-18CB993556D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B23AFB0-A392-4CC9-8D72-29BC4D4621B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F8A041E-0CB3-4CCB-BC07-831B46C1359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F67D83E-365C-4983-9164-0D880D0D956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138DCBD-BABB-44BA-9730-6F8854C7DDB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73" name="楕円 72">
          <a:extLst>
            <a:ext uri="{FF2B5EF4-FFF2-40B4-BE49-F238E27FC236}">
              <a16:creationId xmlns:a16="http://schemas.microsoft.com/office/drawing/2014/main" id="{E49620A5-2441-4027-8E8E-20EB47FEC885}"/>
            </a:ext>
          </a:extLst>
        </xdr:cNvPr>
        <xdr:cNvSpPr/>
      </xdr:nvSpPr>
      <xdr:spPr>
        <a:xfrm>
          <a:off x="4584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101617</xdr:rowOff>
    </xdr:from>
    <xdr:ext cx="405111" cy="259045"/>
    <xdr:sp macro="" textlink="">
      <xdr:nvSpPr>
        <xdr:cNvPr id="74" name="【道路】&#10;有形固定資産減価償却率該当値テキスト">
          <a:extLst>
            <a:ext uri="{FF2B5EF4-FFF2-40B4-BE49-F238E27FC236}">
              <a16:creationId xmlns:a16="http://schemas.microsoft.com/office/drawing/2014/main" id="{F87D8858-2BF7-47BB-96E0-025D51175D95}"/>
            </a:ext>
          </a:extLst>
        </xdr:cNvPr>
        <xdr:cNvSpPr txBox="1"/>
      </xdr:nvSpPr>
      <xdr:spPr>
        <a:xfrm>
          <a:off x="46736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5" name="楕円 74">
          <a:extLst>
            <a:ext uri="{FF2B5EF4-FFF2-40B4-BE49-F238E27FC236}">
              <a16:creationId xmlns:a16="http://schemas.microsoft.com/office/drawing/2014/main" id="{F26EEB3B-9207-48ED-BA88-40C1D66EA7E3}"/>
            </a:ext>
          </a:extLst>
        </xdr:cNvPr>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129540</xdr:rowOff>
    </xdr:from>
    <xdr:to>
      <xdr:col>24</xdr:col>
      <xdr:colOff>63500</xdr:colOff>
      <xdr:row>38</xdr:row>
      <xdr:rowOff>87630</xdr:rowOff>
    </xdr:to>
    <xdr:cxnSp macro="">
      <xdr:nvCxnSpPr>
        <xdr:cNvPr id="76" name="直線コネクタ 75">
          <a:extLst>
            <a:ext uri="{FF2B5EF4-FFF2-40B4-BE49-F238E27FC236}">
              <a16:creationId xmlns:a16="http://schemas.microsoft.com/office/drawing/2014/main" id="{161EC7FF-03CC-4CE5-8F37-D32CAB1BD980}"/>
            </a:ext>
          </a:extLst>
        </xdr:cNvPr>
        <xdr:cNvCxnSpPr/>
      </xdr:nvCxnSpPr>
      <xdr:spPr>
        <a:xfrm flipV="1">
          <a:off x="3797300" y="647319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xdr:rowOff>
    </xdr:from>
    <xdr:to>
      <xdr:col>15</xdr:col>
      <xdr:colOff>101600</xdr:colOff>
      <xdr:row>38</xdr:row>
      <xdr:rowOff>102235</xdr:rowOff>
    </xdr:to>
    <xdr:sp macro="" textlink="">
      <xdr:nvSpPr>
        <xdr:cNvPr id="77" name="楕円 76">
          <a:extLst>
            <a:ext uri="{FF2B5EF4-FFF2-40B4-BE49-F238E27FC236}">
              <a16:creationId xmlns:a16="http://schemas.microsoft.com/office/drawing/2014/main" id="{7DD37775-8885-4354-8FA4-B113C1A84AA6}"/>
            </a:ext>
          </a:extLst>
        </xdr:cNvPr>
        <xdr:cNvSpPr/>
      </xdr:nvSpPr>
      <xdr:spPr>
        <a:xfrm>
          <a:off x="2857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51435</xdr:rowOff>
    </xdr:from>
    <xdr:to>
      <xdr:col>19</xdr:col>
      <xdr:colOff>177800</xdr:colOff>
      <xdr:row>38</xdr:row>
      <xdr:rowOff>87630</xdr:rowOff>
    </xdr:to>
    <xdr:cxnSp macro="">
      <xdr:nvCxnSpPr>
        <xdr:cNvPr id="78" name="直線コネクタ 77">
          <a:extLst>
            <a:ext uri="{FF2B5EF4-FFF2-40B4-BE49-F238E27FC236}">
              <a16:creationId xmlns:a16="http://schemas.microsoft.com/office/drawing/2014/main" id="{CBDFD474-D5ED-45A5-B04E-2417854E0498}"/>
            </a:ext>
          </a:extLst>
        </xdr:cNvPr>
        <xdr:cNvCxnSpPr/>
      </xdr:nvCxnSpPr>
      <xdr:spPr>
        <a:xfrm>
          <a:off x="2908300" y="65665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133985</xdr:rowOff>
    </xdr:from>
    <xdr:to>
      <xdr:col>10</xdr:col>
      <xdr:colOff>165100</xdr:colOff>
      <xdr:row>38</xdr:row>
      <xdr:rowOff>64135</xdr:rowOff>
    </xdr:to>
    <xdr:sp macro="" textlink="">
      <xdr:nvSpPr>
        <xdr:cNvPr id="79" name="楕円 78">
          <a:extLst>
            <a:ext uri="{FF2B5EF4-FFF2-40B4-BE49-F238E27FC236}">
              <a16:creationId xmlns:a16="http://schemas.microsoft.com/office/drawing/2014/main" id="{B5E07D80-9B9B-47BD-8666-4212035812E7}"/>
            </a:ext>
          </a:extLst>
        </xdr:cNvPr>
        <xdr:cNvSpPr/>
      </xdr:nvSpPr>
      <xdr:spPr>
        <a:xfrm>
          <a:off x="1968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13335</xdr:rowOff>
    </xdr:from>
    <xdr:to>
      <xdr:col>15</xdr:col>
      <xdr:colOff>50800</xdr:colOff>
      <xdr:row>38</xdr:row>
      <xdr:rowOff>51435</xdr:rowOff>
    </xdr:to>
    <xdr:cxnSp macro="">
      <xdr:nvCxnSpPr>
        <xdr:cNvPr id="80" name="直線コネクタ 79">
          <a:extLst>
            <a:ext uri="{FF2B5EF4-FFF2-40B4-BE49-F238E27FC236}">
              <a16:creationId xmlns:a16="http://schemas.microsoft.com/office/drawing/2014/main" id="{968E1A15-3136-436C-ACA4-C2BF67DFE72A}"/>
            </a:ext>
          </a:extLst>
        </xdr:cNvPr>
        <xdr:cNvCxnSpPr/>
      </xdr:nvCxnSpPr>
      <xdr:spPr>
        <a:xfrm>
          <a:off x="2019300" y="65284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105410</xdr:rowOff>
    </xdr:from>
    <xdr:to>
      <xdr:col>6</xdr:col>
      <xdr:colOff>38100</xdr:colOff>
      <xdr:row>38</xdr:row>
      <xdr:rowOff>35560</xdr:rowOff>
    </xdr:to>
    <xdr:sp macro="" textlink="">
      <xdr:nvSpPr>
        <xdr:cNvPr id="81" name="楕円 80">
          <a:extLst>
            <a:ext uri="{FF2B5EF4-FFF2-40B4-BE49-F238E27FC236}">
              <a16:creationId xmlns:a16="http://schemas.microsoft.com/office/drawing/2014/main" id="{8554B08D-765D-4F1C-9D29-2DFD3DE6AE96}"/>
            </a:ext>
          </a:extLst>
        </xdr:cNvPr>
        <xdr:cNvSpPr/>
      </xdr:nvSpPr>
      <xdr:spPr>
        <a:xfrm>
          <a:off x="107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156210</xdr:rowOff>
    </xdr:from>
    <xdr:to>
      <xdr:col>10</xdr:col>
      <xdr:colOff>114300</xdr:colOff>
      <xdr:row>38</xdr:row>
      <xdr:rowOff>13335</xdr:rowOff>
    </xdr:to>
    <xdr:cxnSp macro="">
      <xdr:nvCxnSpPr>
        <xdr:cNvPr id="82" name="直線コネクタ 81">
          <a:extLst>
            <a:ext uri="{FF2B5EF4-FFF2-40B4-BE49-F238E27FC236}">
              <a16:creationId xmlns:a16="http://schemas.microsoft.com/office/drawing/2014/main" id="{AB0B2938-4B3E-47BA-959B-562CE0720AE2}"/>
            </a:ext>
          </a:extLst>
        </xdr:cNvPr>
        <xdr:cNvCxnSpPr/>
      </xdr:nvCxnSpPr>
      <xdr:spPr>
        <a:xfrm>
          <a:off x="1130300" y="64998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3" name="n_1aveValue【道路】&#10;有形固定資産減価償却率">
          <a:extLst>
            <a:ext uri="{FF2B5EF4-FFF2-40B4-BE49-F238E27FC236}">
              <a16:creationId xmlns:a16="http://schemas.microsoft.com/office/drawing/2014/main" id="{D7B618AB-F057-4E51-88DC-FF89ACDB15FF}"/>
            </a:ext>
          </a:extLst>
        </xdr:cNvPr>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4" name="n_2aveValue【道路】&#10;有形固定資産減価償却率">
          <a:extLst>
            <a:ext uri="{FF2B5EF4-FFF2-40B4-BE49-F238E27FC236}">
              <a16:creationId xmlns:a16="http://schemas.microsoft.com/office/drawing/2014/main" id="{7202C4F2-01F6-4DD8-B374-5DF4C1681A62}"/>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5" name="n_3aveValue【道路】&#10;有形固定資産減価償却率">
          <a:extLst>
            <a:ext uri="{FF2B5EF4-FFF2-40B4-BE49-F238E27FC236}">
              <a16:creationId xmlns:a16="http://schemas.microsoft.com/office/drawing/2014/main" id="{DAF8AF32-2917-4EF2-88CE-9B88276AB071}"/>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6" name="n_4aveValue【道路】&#10;有形固定資産減価償却率">
          <a:extLst>
            <a:ext uri="{FF2B5EF4-FFF2-40B4-BE49-F238E27FC236}">
              <a16:creationId xmlns:a16="http://schemas.microsoft.com/office/drawing/2014/main" id="{8EA764A6-DDFB-45CD-89CF-ADAA81076571}"/>
            </a:ext>
          </a:extLst>
        </xdr:cNvPr>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129557</xdr:rowOff>
    </xdr:from>
    <xdr:ext cx="405111" cy="259045"/>
    <xdr:sp macro="" textlink="">
      <xdr:nvSpPr>
        <xdr:cNvPr id="87" name="n_1mainValue【道路】&#10;有形固定資産減価償却率">
          <a:extLst>
            <a:ext uri="{FF2B5EF4-FFF2-40B4-BE49-F238E27FC236}">
              <a16:creationId xmlns:a16="http://schemas.microsoft.com/office/drawing/2014/main" id="{D47D8DC2-949C-44F8-AEEC-B6908C66536A}"/>
            </a:ext>
          </a:extLst>
        </xdr:cNvPr>
        <xdr:cNvSpPr txBox="1"/>
      </xdr:nvSpPr>
      <xdr:spPr>
        <a:xfrm>
          <a:off x="3582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88" name="n_2mainValue【道路】&#10;有形固定資産減価償却率">
          <a:extLst>
            <a:ext uri="{FF2B5EF4-FFF2-40B4-BE49-F238E27FC236}">
              <a16:creationId xmlns:a16="http://schemas.microsoft.com/office/drawing/2014/main" id="{F4159512-7A24-4252-8B12-839F1ECB9588}"/>
            </a:ext>
          </a:extLst>
        </xdr:cNvPr>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9" name="n_3mainValue【道路】&#10;有形固定資産減価償却率">
          <a:extLst>
            <a:ext uri="{FF2B5EF4-FFF2-40B4-BE49-F238E27FC236}">
              <a16:creationId xmlns:a16="http://schemas.microsoft.com/office/drawing/2014/main" id="{5C21DD52-6FCB-4869-8AAA-5178893AE217}"/>
            </a:ext>
          </a:extLst>
        </xdr:cNvPr>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26687</xdr:rowOff>
    </xdr:from>
    <xdr:ext cx="405111" cy="259045"/>
    <xdr:sp macro="" textlink="">
      <xdr:nvSpPr>
        <xdr:cNvPr id="90" name="n_4mainValue【道路】&#10;有形固定資産減価償却率">
          <a:extLst>
            <a:ext uri="{FF2B5EF4-FFF2-40B4-BE49-F238E27FC236}">
              <a16:creationId xmlns:a16="http://schemas.microsoft.com/office/drawing/2014/main" id="{8C540510-0FCB-4884-8668-A02B496DEA21}"/>
            </a:ext>
          </a:extLst>
        </xdr:cNvPr>
        <xdr:cNvSpPr txBox="1"/>
      </xdr:nvSpPr>
      <xdr:spPr>
        <a:xfrm>
          <a:off x="927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59E2029-C79F-4DFA-A994-CBEF0F7C221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E654FFC-0157-411C-A47E-A825070C2BF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5810553-81D6-4B0F-826F-07E3AE94D5B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E69BFAE-53F4-4F7B-A322-DBA431F4E4A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4A739EA-855B-48DE-9A3F-9AA6F1DCA14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D3EE05A-F431-4382-ACE0-E8E2EAF0169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75702DA-70C5-433E-82A1-C008809B9B1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80F2F40-7B68-40FA-8902-2EDA12B4540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395DEA1-2C6C-4FDD-A3EB-9ED3B31EBFB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286C291-8679-452A-A8B3-A0D4429BB22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14CFDE16-90F9-4274-B50F-D229EF804E1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BB313A54-9DF0-422A-8A0F-39FA2C440D8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2910C988-249B-4325-A987-BB281F575A0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59BA293F-08CD-44FD-B207-EAB134077169}"/>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2712DFE9-CE11-47EC-AEDF-A668C8BB629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412F5BFA-652C-4D14-B56F-F5AFEBEF3081}"/>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A611151-4B2B-49E8-93BE-3A3E8341F1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657C6C91-89C2-4E9D-BD0E-FAAB2910AD9F}"/>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6B3E3E0-8AAF-4586-988C-7AEA6D258D7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FA5F65EE-8F76-48AD-A9DC-F9B63D317DB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4EA39DC6-5E84-4615-BA69-94705A36D09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a:extLst>
            <a:ext uri="{FF2B5EF4-FFF2-40B4-BE49-F238E27FC236}">
              <a16:creationId xmlns:a16="http://schemas.microsoft.com/office/drawing/2014/main" id="{CC16F7FE-2917-4E28-A6D4-CAC153E783FC}"/>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a:extLst>
            <a:ext uri="{FF2B5EF4-FFF2-40B4-BE49-F238E27FC236}">
              <a16:creationId xmlns:a16="http://schemas.microsoft.com/office/drawing/2014/main" id="{42C18C7C-403D-45A2-9B71-70B753ABE04F}"/>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a:extLst>
            <a:ext uri="{FF2B5EF4-FFF2-40B4-BE49-F238E27FC236}">
              <a16:creationId xmlns:a16="http://schemas.microsoft.com/office/drawing/2014/main" id="{367B7420-60A4-4677-909F-CD7AEFC90241}"/>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a:extLst>
            <a:ext uri="{FF2B5EF4-FFF2-40B4-BE49-F238E27FC236}">
              <a16:creationId xmlns:a16="http://schemas.microsoft.com/office/drawing/2014/main" id="{CE1F1160-2124-4A36-84AD-63B893EC9E0F}"/>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a:extLst>
            <a:ext uri="{FF2B5EF4-FFF2-40B4-BE49-F238E27FC236}">
              <a16:creationId xmlns:a16="http://schemas.microsoft.com/office/drawing/2014/main" id="{78FCD5F3-691E-4A2A-BBF2-80518EE2017A}"/>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7" name="【道路】&#10;一人当たり延長平均値テキスト">
          <a:extLst>
            <a:ext uri="{FF2B5EF4-FFF2-40B4-BE49-F238E27FC236}">
              <a16:creationId xmlns:a16="http://schemas.microsoft.com/office/drawing/2014/main" id="{D3E6017B-A800-4C80-87FE-A601AAAAF1AB}"/>
            </a:ext>
          </a:extLst>
        </xdr:cNvPr>
        <xdr:cNvSpPr txBox="1"/>
      </xdr:nvSpPr>
      <xdr:spPr>
        <a:xfrm>
          <a:off x="1051560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a:extLst>
            <a:ext uri="{FF2B5EF4-FFF2-40B4-BE49-F238E27FC236}">
              <a16:creationId xmlns:a16="http://schemas.microsoft.com/office/drawing/2014/main" id="{DF5EDAF9-C107-46A6-B70F-CB478F0BFC52}"/>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a:extLst>
            <a:ext uri="{FF2B5EF4-FFF2-40B4-BE49-F238E27FC236}">
              <a16:creationId xmlns:a16="http://schemas.microsoft.com/office/drawing/2014/main" id="{0047A394-78E6-4142-91A4-EE15921A456F}"/>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a:extLst>
            <a:ext uri="{FF2B5EF4-FFF2-40B4-BE49-F238E27FC236}">
              <a16:creationId xmlns:a16="http://schemas.microsoft.com/office/drawing/2014/main" id="{D8FAAC9D-6F47-41A7-B768-B9345338F3DC}"/>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a:extLst>
            <a:ext uri="{FF2B5EF4-FFF2-40B4-BE49-F238E27FC236}">
              <a16:creationId xmlns:a16="http://schemas.microsoft.com/office/drawing/2014/main" id="{5F1BA70E-B537-4008-B81A-C7C0DF7792A2}"/>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22" name="フローチャート: 判断 121">
          <a:extLst>
            <a:ext uri="{FF2B5EF4-FFF2-40B4-BE49-F238E27FC236}">
              <a16:creationId xmlns:a16="http://schemas.microsoft.com/office/drawing/2014/main" id="{3BBEEEE6-2EBB-46C0-B5F5-E49865581D79}"/>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C89CC89-DE05-4F82-A537-ED83B9ADF2A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6008BA9-91F2-4629-9DF7-A1BBFD86FF7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41CD0EB-34B2-4976-ADD3-46ADD20CBF0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6689BE7-4931-4F7D-821A-A3B41E89F86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2EA16A9-8569-4301-99F3-DE966AC3CD2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9075</xdr:rowOff>
    </xdr:from>
    <xdr:to>
      <xdr:col>55</xdr:col>
      <xdr:colOff>50800</xdr:colOff>
      <xdr:row>41</xdr:row>
      <xdr:rowOff>110675</xdr:rowOff>
    </xdr:to>
    <xdr:sp macro="" textlink="">
      <xdr:nvSpPr>
        <xdr:cNvPr id="128" name="楕円 127">
          <a:extLst>
            <a:ext uri="{FF2B5EF4-FFF2-40B4-BE49-F238E27FC236}">
              <a16:creationId xmlns:a16="http://schemas.microsoft.com/office/drawing/2014/main" id="{AB343F55-FDCB-4814-9C4F-01DA603FBABB}"/>
            </a:ext>
          </a:extLst>
        </xdr:cNvPr>
        <xdr:cNvSpPr/>
      </xdr:nvSpPr>
      <xdr:spPr>
        <a:xfrm>
          <a:off x="10426700" y="70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108303</xdr:rowOff>
    </xdr:from>
    <xdr:ext cx="534377" cy="259045"/>
    <xdr:sp macro="" textlink="">
      <xdr:nvSpPr>
        <xdr:cNvPr id="129" name="【道路】&#10;一人当たり延長該当値テキスト">
          <a:extLst>
            <a:ext uri="{FF2B5EF4-FFF2-40B4-BE49-F238E27FC236}">
              <a16:creationId xmlns:a16="http://schemas.microsoft.com/office/drawing/2014/main" id="{4173972E-3D21-4AFC-BAA4-969E12B2B173}"/>
            </a:ext>
          </a:extLst>
        </xdr:cNvPr>
        <xdr:cNvSpPr txBox="1"/>
      </xdr:nvSpPr>
      <xdr:spPr>
        <a:xfrm>
          <a:off x="10515600" y="696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11668</xdr:rowOff>
    </xdr:from>
    <xdr:to>
      <xdr:col>50</xdr:col>
      <xdr:colOff>165100</xdr:colOff>
      <xdr:row>41</xdr:row>
      <xdr:rowOff>113268</xdr:rowOff>
    </xdr:to>
    <xdr:sp macro="" textlink="">
      <xdr:nvSpPr>
        <xdr:cNvPr id="130" name="楕円 129">
          <a:extLst>
            <a:ext uri="{FF2B5EF4-FFF2-40B4-BE49-F238E27FC236}">
              <a16:creationId xmlns:a16="http://schemas.microsoft.com/office/drawing/2014/main" id="{631423E6-15EA-4ACA-AB3E-1040D9E3D68E}"/>
            </a:ext>
          </a:extLst>
        </xdr:cNvPr>
        <xdr:cNvSpPr/>
      </xdr:nvSpPr>
      <xdr:spPr>
        <a:xfrm>
          <a:off x="9588500" y="70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59875</xdr:rowOff>
    </xdr:from>
    <xdr:to>
      <xdr:col>55</xdr:col>
      <xdr:colOff>0</xdr:colOff>
      <xdr:row>41</xdr:row>
      <xdr:rowOff>62468</xdr:rowOff>
    </xdr:to>
    <xdr:cxnSp macro="">
      <xdr:nvCxnSpPr>
        <xdr:cNvPr id="131" name="直線コネクタ 130">
          <a:extLst>
            <a:ext uri="{FF2B5EF4-FFF2-40B4-BE49-F238E27FC236}">
              <a16:creationId xmlns:a16="http://schemas.microsoft.com/office/drawing/2014/main" id="{17628EF6-024F-4D00-ADC2-3870D12683E1}"/>
            </a:ext>
          </a:extLst>
        </xdr:cNvPr>
        <xdr:cNvCxnSpPr/>
      </xdr:nvCxnSpPr>
      <xdr:spPr>
        <a:xfrm flipV="1">
          <a:off x="9639300" y="7089325"/>
          <a:ext cx="8382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35264</xdr:rowOff>
    </xdr:from>
    <xdr:to>
      <xdr:col>46</xdr:col>
      <xdr:colOff>38100</xdr:colOff>
      <xdr:row>41</xdr:row>
      <xdr:rowOff>136864</xdr:rowOff>
    </xdr:to>
    <xdr:sp macro="" textlink="">
      <xdr:nvSpPr>
        <xdr:cNvPr id="132" name="楕円 131">
          <a:extLst>
            <a:ext uri="{FF2B5EF4-FFF2-40B4-BE49-F238E27FC236}">
              <a16:creationId xmlns:a16="http://schemas.microsoft.com/office/drawing/2014/main" id="{EACEC179-2AD6-4A26-8BD9-8C52F881C641}"/>
            </a:ext>
          </a:extLst>
        </xdr:cNvPr>
        <xdr:cNvSpPr/>
      </xdr:nvSpPr>
      <xdr:spPr>
        <a:xfrm>
          <a:off x="8699500" y="706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62468</xdr:rowOff>
    </xdr:from>
    <xdr:to>
      <xdr:col>50</xdr:col>
      <xdr:colOff>114300</xdr:colOff>
      <xdr:row>41</xdr:row>
      <xdr:rowOff>86064</xdr:rowOff>
    </xdr:to>
    <xdr:cxnSp macro="">
      <xdr:nvCxnSpPr>
        <xdr:cNvPr id="133" name="直線コネクタ 132">
          <a:extLst>
            <a:ext uri="{FF2B5EF4-FFF2-40B4-BE49-F238E27FC236}">
              <a16:creationId xmlns:a16="http://schemas.microsoft.com/office/drawing/2014/main" id="{ECA6234B-AB00-46E7-AD3C-9BDF9309FA09}"/>
            </a:ext>
          </a:extLst>
        </xdr:cNvPr>
        <xdr:cNvCxnSpPr/>
      </xdr:nvCxnSpPr>
      <xdr:spPr>
        <a:xfrm flipV="1">
          <a:off x="8750300" y="7091918"/>
          <a:ext cx="889000" cy="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36521</xdr:rowOff>
    </xdr:from>
    <xdr:to>
      <xdr:col>41</xdr:col>
      <xdr:colOff>101600</xdr:colOff>
      <xdr:row>41</xdr:row>
      <xdr:rowOff>138121</xdr:rowOff>
    </xdr:to>
    <xdr:sp macro="" textlink="">
      <xdr:nvSpPr>
        <xdr:cNvPr id="134" name="楕円 133">
          <a:extLst>
            <a:ext uri="{FF2B5EF4-FFF2-40B4-BE49-F238E27FC236}">
              <a16:creationId xmlns:a16="http://schemas.microsoft.com/office/drawing/2014/main" id="{A639831F-8E36-4108-BB95-9D0E21598A59}"/>
            </a:ext>
          </a:extLst>
        </xdr:cNvPr>
        <xdr:cNvSpPr/>
      </xdr:nvSpPr>
      <xdr:spPr>
        <a:xfrm>
          <a:off x="7810500" y="706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86064</xdr:rowOff>
    </xdr:from>
    <xdr:to>
      <xdr:col>45</xdr:col>
      <xdr:colOff>177800</xdr:colOff>
      <xdr:row>41</xdr:row>
      <xdr:rowOff>87321</xdr:rowOff>
    </xdr:to>
    <xdr:cxnSp macro="">
      <xdr:nvCxnSpPr>
        <xdr:cNvPr id="135" name="直線コネクタ 134">
          <a:extLst>
            <a:ext uri="{FF2B5EF4-FFF2-40B4-BE49-F238E27FC236}">
              <a16:creationId xmlns:a16="http://schemas.microsoft.com/office/drawing/2014/main" id="{6D690C0E-EFAE-46F8-846C-15640387B86C}"/>
            </a:ext>
          </a:extLst>
        </xdr:cNvPr>
        <xdr:cNvCxnSpPr/>
      </xdr:nvCxnSpPr>
      <xdr:spPr>
        <a:xfrm flipV="1">
          <a:off x="7861300" y="7115514"/>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18782</xdr:rowOff>
    </xdr:from>
    <xdr:to>
      <xdr:col>36</xdr:col>
      <xdr:colOff>165100</xdr:colOff>
      <xdr:row>41</xdr:row>
      <xdr:rowOff>120382</xdr:rowOff>
    </xdr:to>
    <xdr:sp macro="" textlink="">
      <xdr:nvSpPr>
        <xdr:cNvPr id="136" name="楕円 135">
          <a:extLst>
            <a:ext uri="{FF2B5EF4-FFF2-40B4-BE49-F238E27FC236}">
              <a16:creationId xmlns:a16="http://schemas.microsoft.com/office/drawing/2014/main" id="{623BAC2B-36E5-436B-AE87-19F66A3D83E1}"/>
            </a:ext>
          </a:extLst>
        </xdr:cNvPr>
        <xdr:cNvSpPr/>
      </xdr:nvSpPr>
      <xdr:spPr>
        <a:xfrm>
          <a:off x="6921500" y="704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69582</xdr:rowOff>
    </xdr:from>
    <xdr:to>
      <xdr:col>41</xdr:col>
      <xdr:colOff>50800</xdr:colOff>
      <xdr:row>41</xdr:row>
      <xdr:rowOff>87321</xdr:rowOff>
    </xdr:to>
    <xdr:cxnSp macro="">
      <xdr:nvCxnSpPr>
        <xdr:cNvPr id="137" name="直線コネクタ 136">
          <a:extLst>
            <a:ext uri="{FF2B5EF4-FFF2-40B4-BE49-F238E27FC236}">
              <a16:creationId xmlns:a16="http://schemas.microsoft.com/office/drawing/2014/main" id="{8D6FB52A-D3C8-426E-B3D6-35B0D093578C}"/>
            </a:ext>
          </a:extLst>
        </xdr:cNvPr>
        <xdr:cNvCxnSpPr/>
      </xdr:nvCxnSpPr>
      <xdr:spPr>
        <a:xfrm>
          <a:off x="6972300" y="7099032"/>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8" name="n_1aveValue【道路】&#10;一人当たり延長">
          <a:extLst>
            <a:ext uri="{FF2B5EF4-FFF2-40B4-BE49-F238E27FC236}">
              <a16:creationId xmlns:a16="http://schemas.microsoft.com/office/drawing/2014/main" id="{847ABDC7-3F0E-496E-BFEE-2046CD78779E}"/>
            </a:ext>
          </a:extLst>
        </xdr:cNvPr>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9" name="n_2aveValue【道路】&#10;一人当たり延長">
          <a:extLst>
            <a:ext uri="{FF2B5EF4-FFF2-40B4-BE49-F238E27FC236}">
              <a16:creationId xmlns:a16="http://schemas.microsoft.com/office/drawing/2014/main" id="{9EA76AFF-AF45-40B2-B9FE-8A7CF02D2F9D}"/>
            </a:ext>
          </a:extLst>
        </xdr:cNvPr>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40" name="n_3aveValue【道路】&#10;一人当たり延長">
          <a:extLst>
            <a:ext uri="{FF2B5EF4-FFF2-40B4-BE49-F238E27FC236}">
              <a16:creationId xmlns:a16="http://schemas.microsoft.com/office/drawing/2014/main" id="{E6B5FAD6-0F5E-4D11-A116-39EA0A4DAFC5}"/>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41" name="n_4aveValue【道路】&#10;一人当たり延長">
          <a:extLst>
            <a:ext uri="{FF2B5EF4-FFF2-40B4-BE49-F238E27FC236}">
              <a16:creationId xmlns:a16="http://schemas.microsoft.com/office/drawing/2014/main" id="{3940AC5A-73AC-43DE-AFD9-26366B68A4B9}"/>
            </a:ext>
          </a:extLst>
        </xdr:cNvPr>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104395</xdr:rowOff>
    </xdr:from>
    <xdr:ext cx="534377" cy="259045"/>
    <xdr:sp macro="" textlink="">
      <xdr:nvSpPr>
        <xdr:cNvPr id="142" name="n_1mainValue【道路】&#10;一人当たり延長">
          <a:extLst>
            <a:ext uri="{FF2B5EF4-FFF2-40B4-BE49-F238E27FC236}">
              <a16:creationId xmlns:a16="http://schemas.microsoft.com/office/drawing/2014/main" id="{3C719C16-3B24-4BCC-AB7F-AC7033C3BEA0}"/>
            </a:ext>
          </a:extLst>
        </xdr:cNvPr>
        <xdr:cNvSpPr txBox="1"/>
      </xdr:nvSpPr>
      <xdr:spPr>
        <a:xfrm>
          <a:off x="9359411" y="713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127991</xdr:rowOff>
    </xdr:from>
    <xdr:ext cx="534377" cy="259045"/>
    <xdr:sp macro="" textlink="">
      <xdr:nvSpPr>
        <xdr:cNvPr id="143" name="n_2mainValue【道路】&#10;一人当たり延長">
          <a:extLst>
            <a:ext uri="{FF2B5EF4-FFF2-40B4-BE49-F238E27FC236}">
              <a16:creationId xmlns:a16="http://schemas.microsoft.com/office/drawing/2014/main" id="{02B6F528-BC9E-46A6-A728-5A1B2DEFFD8D}"/>
            </a:ext>
          </a:extLst>
        </xdr:cNvPr>
        <xdr:cNvSpPr txBox="1"/>
      </xdr:nvSpPr>
      <xdr:spPr>
        <a:xfrm>
          <a:off x="8483111" y="71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129248</xdr:rowOff>
    </xdr:from>
    <xdr:ext cx="534377" cy="259045"/>
    <xdr:sp macro="" textlink="">
      <xdr:nvSpPr>
        <xdr:cNvPr id="144" name="n_3mainValue【道路】&#10;一人当たり延長">
          <a:extLst>
            <a:ext uri="{FF2B5EF4-FFF2-40B4-BE49-F238E27FC236}">
              <a16:creationId xmlns:a16="http://schemas.microsoft.com/office/drawing/2014/main" id="{8E01969F-DC33-4A44-A8F1-F4B88D547C18}"/>
            </a:ext>
          </a:extLst>
        </xdr:cNvPr>
        <xdr:cNvSpPr txBox="1"/>
      </xdr:nvSpPr>
      <xdr:spPr>
        <a:xfrm>
          <a:off x="7594111" y="715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111509</xdr:rowOff>
    </xdr:from>
    <xdr:ext cx="534377" cy="259045"/>
    <xdr:sp macro="" textlink="">
      <xdr:nvSpPr>
        <xdr:cNvPr id="145" name="n_4mainValue【道路】&#10;一人当たり延長">
          <a:extLst>
            <a:ext uri="{FF2B5EF4-FFF2-40B4-BE49-F238E27FC236}">
              <a16:creationId xmlns:a16="http://schemas.microsoft.com/office/drawing/2014/main" id="{31F43095-ED92-4528-A320-816D86554A24}"/>
            </a:ext>
          </a:extLst>
        </xdr:cNvPr>
        <xdr:cNvSpPr txBox="1"/>
      </xdr:nvSpPr>
      <xdr:spPr>
        <a:xfrm>
          <a:off x="6705111" y="714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F9F212AC-277E-48F2-8229-72ED5638F20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DF1E62A-E807-4770-9BEE-E866A437A01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94281DFA-4B74-41CE-ACC5-5EE471341DC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173BE3F-F7C5-4CFE-9714-DB7A48D1B73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4E2AE55-BBC7-4725-914D-238FF33DCB6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6E594F80-9BCF-4DE5-B57F-058C3B9E0A9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C61DBE12-7584-4B79-A43C-E8B5B092B8C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613D8FC-DF35-44DD-AB9E-532618A2E9B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759CA418-0823-49E5-8C37-4314F672DA7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7692BB7-4BAF-4875-9D68-9743A3A2731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D6067D51-7C19-4749-BE47-EB9095A6314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343FE464-DEA4-4F43-BF5B-83F12FD6BB9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1C810390-6D58-450F-887E-B7C45397521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BC6BDC79-01AA-4669-8619-745A3709E0A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D51D9BD0-7A47-42FE-9E46-F81D1CEEE1D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CF5E729C-4C1C-421D-AAE6-7371E646580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ED2B6D11-9731-477B-999F-55502D2BA39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39F97C0D-1101-491E-BBBC-C04CBF61F2E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6FEB9C54-DEDA-4044-9BAE-6C27B9533FE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6762D44C-2502-4D41-851B-E34F788C730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CAC0A643-A439-46FB-8524-DF25FEBE91F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7BBDAB8E-8084-4409-9E68-A249D7CC951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65D266FA-6A24-411E-B0ED-3BDBE7AFD46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CC8A6A19-FB9D-45DC-A65B-B533C342904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4BE612D0-239F-405E-ACD2-0A271C727BE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2378328A-7976-453C-AD3D-FD837713630B}"/>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8EFEE09C-6C14-4424-BC89-6F5AEEFD3ADE}"/>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5CE98EFB-646D-420C-9689-B3929D4252EA}"/>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716D9FA7-90AC-4C95-B7FC-0C854234916C}"/>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a:extLst>
            <a:ext uri="{FF2B5EF4-FFF2-40B4-BE49-F238E27FC236}">
              <a16:creationId xmlns:a16="http://schemas.microsoft.com/office/drawing/2014/main" id="{203C2223-4296-4657-AD66-A0CBD1C1D3C9}"/>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16164</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BF159471-3335-400E-B282-9E31986B3501}"/>
            </a:ext>
          </a:extLst>
        </xdr:cNvPr>
        <xdr:cNvSpPr txBox="1"/>
      </xdr:nvSpPr>
      <xdr:spPr>
        <a:xfrm>
          <a:off x="4673600" y="1030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a:extLst>
            <a:ext uri="{FF2B5EF4-FFF2-40B4-BE49-F238E27FC236}">
              <a16:creationId xmlns:a16="http://schemas.microsoft.com/office/drawing/2014/main" id="{3B9E90E4-1BB9-44D3-84B6-710B92C236B5}"/>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a:extLst>
            <a:ext uri="{FF2B5EF4-FFF2-40B4-BE49-F238E27FC236}">
              <a16:creationId xmlns:a16="http://schemas.microsoft.com/office/drawing/2014/main" id="{522DAAF3-2CE2-47E5-8F4F-560EDEBAA209}"/>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3120E6E7-027C-42DD-AFF8-AAD3417AC591}"/>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a:extLst>
            <a:ext uri="{FF2B5EF4-FFF2-40B4-BE49-F238E27FC236}">
              <a16:creationId xmlns:a16="http://schemas.microsoft.com/office/drawing/2014/main" id="{0B287E09-CAB8-4E08-9512-231884A62C15}"/>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1" name="フローチャート: 判断 180">
          <a:extLst>
            <a:ext uri="{FF2B5EF4-FFF2-40B4-BE49-F238E27FC236}">
              <a16:creationId xmlns:a16="http://schemas.microsoft.com/office/drawing/2014/main" id="{689B7EFF-B69D-4B14-BCAB-6253C12C3329}"/>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A2FE6B4-E4B7-4A00-9010-D3BAEAA034F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E13ACFC-25C4-4052-923A-A767712D314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44D5163-E157-48CD-8AAE-F7DCF62A0D4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DF951A5-3EF4-42FF-8AFC-637F3674F61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C35486E-28DB-4E37-A3DF-F3C0A141B70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153307</xdr:rowOff>
    </xdr:from>
    <xdr:to>
      <xdr:col>24</xdr:col>
      <xdr:colOff>114300</xdr:colOff>
      <xdr:row>62</xdr:row>
      <xdr:rowOff>83457</xdr:rowOff>
    </xdr:to>
    <xdr:sp macro="" textlink="">
      <xdr:nvSpPr>
        <xdr:cNvPr id="187" name="楕円 186">
          <a:extLst>
            <a:ext uri="{FF2B5EF4-FFF2-40B4-BE49-F238E27FC236}">
              <a16:creationId xmlns:a16="http://schemas.microsoft.com/office/drawing/2014/main" id="{FF267CF9-7C3B-4F09-B885-CABE96210E5B}"/>
            </a:ext>
          </a:extLst>
        </xdr:cNvPr>
        <xdr:cNvSpPr/>
      </xdr:nvSpPr>
      <xdr:spPr>
        <a:xfrm>
          <a:off x="45847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131734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B4832698-1219-4AA7-8607-198A710F6E94}"/>
            </a:ext>
          </a:extLst>
        </xdr:cNvPr>
        <xdr:cNvSpPr txBox="1"/>
      </xdr:nvSpPr>
      <xdr:spPr>
        <a:xfrm>
          <a:off x="4673600"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128815</xdr:rowOff>
    </xdr:from>
    <xdr:to>
      <xdr:col>20</xdr:col>
      <xdr:colOff>38100</xdr:colOff>
      <xdr:row>62</xdr:row>
      <xdr:rowOff>58965</xdr:rowOff>
    </xdr:to>
    <xdr:sp macro="" textlink="">
      <xdr:nvSpPr>
        <xdr:cNvPr id="189" name="楕円 188">
          <a:extLst>
            <a:ext uri="{FF2B5EF4-FFF2-40B4-BE49-F238E27FC236}">
              <a16:creationId xmlns:a16="http://schemas.microsoft.com/office/drawing/2014/main" id="{807F074A-BD9E-492F-8318-B606250B587E}"/>
            </a:ext>
          </a:extLst>
        </xdr:cNvPr>
        <xdr:cNvSpPr/>
      </xdr:nvSpPr>
      <xdr:spPr>
        <a:xfrm>
          <a:off x="3746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8165</xdr:rowOff>
    </xdr:from>
    <xdr:to>
      <xdr:col>24</xdr:col>
      <xdr:colOff>63500</xdr:colOff>
      <xdr:row>62</xdr:row>
      <xdr:rowOff>32657</xdr:rowOff>
    </xdr:to>
    <xdr:cxnSp macro="">
      <xdr:nvCxnSpPr>
        <xdr:cNvPr id="190" name="直線コネクタ 189">
          <a:extLst>
            <a:ext uri="{FF2B5EF4-FFF2-40B4-BE49-F238E27FC236}">
              <a16:creationId xmlns:a16="http://schemas.microsoft.com/office/drawing/2014/main" id="{9942EDFB-8FEB-4313-970A-99BC593B6515}"/>
            </a:ext>
          </a:extLst>
        </xdr:cNvPr>
        <xdr:cNvCxnSpPr/>
      </xdr:nvCxnSpPr>
      <xdr:spPr>
        <a:xfrm>
          <a:off x="3797300" y="10638065"/>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122283</xdr:rowOff>
    </xdr:from>
    <xdr:to>
      <xdr:col>15</xdr:col>
      <xdr:colOff>101600</xdr:colOff>
      <xdr:row>62</xdr:row>
      <xdr:rowOff>52433</xdr:rowOff>
    </xdr:to>
    <xdr:sp macro="" textlink="">
      <xdr:nvSpPr>
        <xdr:cNvPr id="191" name="楕円 190">
          <a:extLst>
            <a:ext uri="{FF2B5EF4-FFF2-40B4-BE49-F238E27FC236}">
              <a16:creationId xmlns:a16="http://schemas.microsoft.com/office/drawing/2014/main" id="{FC34702C-2018-41E5-B2E1-8B21E5878AC0}"/>
            </a:ext>
          </a:extLst>
        </xdr:cNvPr>
        <xdr:cNvSpPr/>
      </xdr:nvSpPr>
      <xdr:spPr>
        <a:xfrm>
          <a:off x="2857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1633</xdr:rowOff>
    </xdr:from>
    <xdr:to>
      <xdr:col>19</xdr:col>
      <xdr:colOff>177800</xdr:colOff>
      <xdr:row>62</xdr:row>
      <xdr:rowOff>8165</xdr:rowOff>
    </xdr:to>
    <xdr:cxnSp macro="">
      <xdr:nvCxnSpPr>
        <xdr:cNvPr id="192" name="直線コネクタ 191">
          <a:extLst>
            <a:ext uri="{FF2B5EF4-FFF2-40B4-BE49-F238E27FC236}">
              <a16:creationId xmlns:a16="http://schemas.microsoft.com/office/drawing/2014/main" id="{F5323338-127F-4A7D-A11D-48FF5FF2C8DC}"/>
            </a:ext>
          </a:extLst>
        </xdr:cNvPr>
        <xdr:cNvCxnSpPr/>
      </xdr:nvCxnSpPr>
      <xdr:spPr>
        <a:xfrm>
          <a:off x="2908300" y="1063153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107587</xdr:rowOff>
    </xdr:from>
    <xdr:to>
      <xdr:col>10</xdr:col>
      <xdr:colOff>165100</xdr:colOff>
      <xdr:row>62</xdr:row>
      <xdr:rowOff>37737</xdr:rowOff>
    </xdr:to>
    <xdr:sp macro="" textlink="">
      <xdr:nvSpPr>
        <xdr:cNvPr id="193" name="楕円 192">
          <a:extLst>
            <a:ext uri="{FF2B5EF4-FFF2-40B4-BE49-F238E27FC236}">
              <a16:creationId xmlns:a16="http://schemas.microsoft.com/office/drawing/2014/main" id="{589C0115-BDF6-424C-9A34-4F823E06D554}"/>
            </a:ext>
          </a:extLst>
        </xdr:cNvPr>
        <xdr:cNvSpPr/>
      </xdr:nvSpPr>
      <xdr:spPr>
        <a:xfrm>
          <a:off x="1968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158387</xdr:rowOff>
    </xdr:from>
    <xdr:to>
      <xdr:col>15</xdr:col>
      <xdr:colOff>50800</xdr:colOff>
      <xdr:row>62</xdr:row>
      <xdr:rowOff>1633</xdr:rowOff>
    </xdr:to>
    <xdr:cxnSp macro="">
      <xdr:nvCxnSpPr>
        <xdr:cNvPr id="194" name="直線コネクタ 193">
          <a:extLst>
            <a:ext uri="{FF2B5EF4-FFF2-40B4-BE49-F238E27FC236}">
              <a16:creationId xmlns:a16="http://schemas.microsoft.com/office/drawing/2014/main" id="{8AE3561A-21E1-4785-992C-4F1B8C92F139}"/>
            </a:ext>
          </a:extLst>
        </xdr:cNvPr>
        <xdr:cNvCxnSpPr/>
      </xdr:nvCxnSpPr>
      <xdr:spPr>
        <a:xfrm>
          <a:off x="2019300" y="1061683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102688</xdr:rowOff>
    </xdr:from>
    <xdr:to>
      <xdr:col>6</xdr:col>
      <xdr:colOff>38100</xdr:colOff>
      <xdr:row>62</xdr:row>
      <xdr:rowOff>32838</xdr:rowOff>
    </xdr:to>
    <xdr:sp macro="" textlink="">
      <xdr:nvSpPr>
        <xdr:cNvPr id="195" name="楕円 194">
          <a:extLst>
            <a:ext uri="{FF2B5EF4-FFF2-40B4-BE49-F238E27FC236}">
              <a16:creationId xmlns:a16="http://schemas.microsoft.com/office/drawing/2014/main" id="{0795A37E-565A-4956-B7EE-D000AD73D4CC}"/>
            </a:ext>
          </a:extLst>
        </xdr:cNvPr>
        <xdr:cNvSpPr/>
      </xdr:nvSpPr>
      <xdr:spPr>
        <a:xfrm>
          <a:off x="1079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153488</xdr:rowOff>
    </xdr:from>
    <xdr:to>
      <xdr:col>10</xdr:col>
      <xdr:colOff>114300</xdr:colOff>
      <xdr:row>61</xdr:row>
      <xdr:rowOff>158387</xdr:rowOff>
    </xdr:to>
    <xdr:cxnSp macro="">
      <xdr:nvCxnSpPr>
        <xdr:cNvPr id="196" name="直線コネクタ 195">
          <a:extLst>
            <a:ext uri="{FF2B5EF4-FFF2-40B4-BE49-F238E27FC236}">
              <a16:creationId xmlns:a16="http://schemas.microsoft.com/office/drawing/2014/main" id="{382BD22A-1880-4685-8939-D6A7E77AC0B3}"/>
            </a:ext>
          </a:extLst>
        </xdr:cNvPr>
        <xdr:cNvCxnSpPr/>
      </xdr:nvCxnSpPr>
      <xdr:spPr>
        <a:xfrm>
          <a:off x="1130300" y="1061193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9FC0D99F-98E7-45CD-855C-99D7EFC83395}"/>
            </a:ext>
          </a:extLst>
        </xdr:cNvPr>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29058916-4AEC-457D-9955-07051B33D674}"/>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46508866-6723-4E69-9FED-65F09268B807}"/>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47DC1A59-EE10-479E-BBD3-67B71ADC1E90}"/>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50092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4345A759-31EC-4FD2-B8D7-78BB94954CAF}"/>
            </a:ext>
          </a:extLst>
        </xdr:cNvPr>
        <xdr:cNvSpPr txBox="1"/>
      </xdr:nvSpPr>
      <xdr:spPr>
        <a:xfrm>
          <a:off x="35820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43560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5FFA8229-5778-4DDD-A2D4-F8F0A116F823}"/>
            </a:ext>
          </a:extLst>
        </xdr:cNvPr>
        <xdr:cNvSpPr txBox="1"/>
      </xdr:nvSpPr>
      <xdr:spPr>
        <a:xfrm>
          <a:off x="2705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28864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89D27B55-0F17-4475-BBEA-11C4957B06FF}"/>
            </a:ext>
          </a:extLst>
        </xdr:cNvPr>
        <xdr:cNvSpPr txBox="1"/>
      </xdr:nvSpPr>
      <xdr:spPr>
        <a:xfrm>
          <a:off x="1816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23965</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3E19593D-93FF-47B6-A5B7-118D56A6658A}"/>
            </a:ext>
          </a:extLst>
        </xdr:cNvPr>
        <xdr:cNvSpPr txBox="1"/>
      </xdr:nvSpPr>
      <xdr:spPr>
        <a:xfrm>
          <a:off x="927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6D36E23-82DE-46D5-9CCA-B878A32BB8B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77A92A2-8E3F-400D-8592-EC32007F1A9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10D8005-F7F3-47FA-ADFC-5CE26A3A9FA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17A425B-5F31-4AB3-B55E-D6D302AEA2A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08F17F3-14B0-4F89-A02E-84D7C770644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136A473-3D83-428E-B1F7-71C70FF09A0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5BEC25E0-F8AF-4A38-AE52-2249C362237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E5346C0-DB61-41EC-A6E3-7F28EB3538E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75B9074-9CF4-45C4-84F3-97CD7F9002D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D0378AA-7F59-4623-8A38-B9705E30E04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DFC0BABC-AA03-453C-9705-A4078247884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6B889034-380E-4750-8F00-83BE95BE6BB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A473F4B2-8346-456D-9AC0-D23CFE6BFB0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90D80EA9-7898-42BD-A05F-5C7D6ED1041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7F951B1A-97B5-4C1E-8CAD-EDB50E423EE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BC6D4C93-8247-4E30-B2F4-1F08ADC8AA1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AF93831F-2E46-41E1-BAE6-A3441F0E3B4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8C393A69-8A67-4EE8-B41E-F391A540F11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157E73BF-92BB-4DF2-87D8-4AFD4BDE459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2E46ECE3-C809-442B-82D2-7BCE52757166}"/>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FFEE3A48-7A2F-4FA9-8AF5-BE4EBC575B5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2A8F2E4A-1BB3-4302-B4CD-1A29B3BEE1BA}"/>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9F46CCF6-168B-4967-8777-104B3142367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a:extLst>
            <a:ext uri="{FF2B5EF4-FFF2-40B4-BE49-F238E27FC236}">
              <a16:creationId xmlns:a16="http://schemas.microsoft.com/office/drawing/2014/main" id="{5F54CDB3-DA5A-4678-8B7B-5FBA89C4D19D}"/>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3B88B63A-D7DF-4F88-BCC4-EFA087644F7A}"/>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a:extLst>
            <a:ext uri="{FF2B5EF4-FFF2-40B4-BE49-F238E27FC236}">
              <a16:creationId xmlns:a16="http://schemas.microsoft.com/office/drawing/2014/main" id="{13332901-CB07-43AC-BCD4-46582E311B04}"/>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F4EC4F4A-6C7D-41F4-8894-0795CC898FF8}"/>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a:extLst>
            <a:ext uri="{FF2B5EF4-FFF2-40B4-BE49-F238E27FC236}">
              <a16:creationId xmlns:a16="http://schemas.microsoft.com/office/drawing/2014/main" id="{3BEAB389-FC94-4506-A87C-7D006E5D31FA}"/>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4CDE9C70-EE9D-410B-BD9B-55B464A29741}"/>
            </a:ext>
          </a:extLst>
        </xdr:cNvPr>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a:extLst>
            <a:ext uri="{FF2B5EF4-FFF2-40B4-BE49-F238E27FC236}">
              <a16:creationId xmlns:a16="http://schemas.microsoft.com/office/drawing/2014/main" id="{877646D5-20BB-4B42-AE6E-33A46E6B993B}"/>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a:extLst>
            <a:ext uri="{FF2B5EF4-FFF2-40B4-BE49-F238E27FC236}">
              <a16:creationId xmlns:a16="http://schemas.microsoft.com/office/drawing/2014/main" id="{C8F3BC48-4D9B-4ECB-B591-D062380A6E2D}"/>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a:extLst>
            <a:ext uri="{FF2B5EF4-FFF2-40B4-BE49-F238E27FC236}">
              <a16:creationId xmlns:a16="http://schemas.microsoft.com/office/drawing/2014/main" id="{0307FCCB-07DD-4293-A073-BB7DD8F4ABC1}"/>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a:extLst>
            <a:ext uri="{FF2B5EF4-FFF2-40B4-BE49-F238E27FC236}">
              <a16:creationId xmlns:a16="http://schemas.microsoft.com/office/drawing/2014/main" id="{CA3B6674-73E8-4AEE-8FA2-5DDA8D368286}"/>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8" name="フローチャート: 判断 237">
          <a:extLst>
            <a:ext uri="{FF2B5EF4-FFF2-40B4-BE49-F238E27FC236}">
              <a16:creationId xmlns:a16="http://schemas.microsoft.com/office/drawing/2014/main" id="{7B4B4167-CE4D-4559-A667-868C5F41A2DD}"/>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6E262C0-2A3A-41F5-AA9C-56EA03BC06E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BBC98EE-DF19-4115-AD72-54C4016B575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D9791AA-0B04-4A90-B2C9-48376F14342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6A46F7C-8CAC-4CD4-915C-47927BC5874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38A7A99-5D6A-4B5E-AD95-9B173334B8C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117948</xdr:rowOff>
    </xdr:from>
    <xdr:to>
      <xdr:col>55</xdr:col>
      <xdr:colOff>50800</xdr:colOff>
      <xdr:row>64</xdr:row>
      <xdr:rowOff>48098</xdr:rowOff>
    </xdr:to>
    <xdr:sp macro="" textlink="">
      <xdr:nvSpPr>
        <xdr:cNvPr id="244" name="楕円 243">
          <a:extLst>
            <a:ext uri="{FF2B5EF4-FFF2-40B4-BE49-F238E27FC236}">
              <a16:creationId xmlns:a16="http://schemas.microsoft.com/office/drawing/2014/main" id="{0C601286-81D9-44A1-93EF-58249787E229}"/>
            </a:ext>
          </a:extLst>
        </xdr:cNvPr>
        <xdr:cNvSpPr/>
      </xdr:nvSpPr>
      <xdr:spPr>
        <a:xfrm>
          <a:off x="10426700" y="109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32875</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880A9D18-983F-4EE8-84A8-76525CF4D067}"/>
            </a:ext>
          </a:extLst>
        </xdr:cNvPr>
        <xdr:cNvSpPr txBox="1"/>
      </xdr:nvSpPr>
      <xdr:spPr>
        <a:xfrm>
          <a:off x="10515600" y="1083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120732</xdr:rowOff>
    </xdr:from>
    <xdr:to>
      <xdr:col>50</xdr:col>
      <xdr:colOff>165100</xdr:colOff>
      <xdr:row>64</xdr:row>
      <xdr:rowOff>50882</xdr:rowOff>
    </xdr:to>
    <xdr:sp macro="" textlink="">
      <xdr:nvSpPr>
        <xdr:cNvPr id="246" name="楕円 245">
          <a:extLst>
            <a:ext uri="{FF2B5EF4-FFF2-40B4-BE49-F238E27FC236}">
              <a16:creationId xmlns:a16="http://schemas.microsoft.com/office/drawing/2014/main" id="{2A0292DC-55A5-42DB-920E-36BD1AB21C13}"/>
            </a:ext>
          </a:extLst>
        </xdr:cNvPr>
        <xdr:cNvSpPr/>
      </xdr:nvSpPr>
      <xdr:spPr>
        <a:xfrm>
          <a:off x="9588500" y="1092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168748</xdr:rowOff>
    </xdr:from>
    <xdr:to>
      <xdr:col>55</xdr:col>
      <xdr:colOff>0</xdr:colOff>
      <xdr:row>64</xdr:row>
      <xdr:rowOff>82</xdr:rowOff>
    </xdr:to>
    <xdr:cxnSp macro="">
      <xdr:nvCxnSpPr>
        <xdr:cNvPr id="247" name="直線コネクタ 246">
          <a:extLst>
            <a:ext uri="{FF2B5EF4-FFF2-40B4-BE49-F238E27FC236}">
              <a16:creationId xmlns:a16="http://schemas.microsoft.com/office/drawing/2014/main" id="{B1117B32-CAD7-4EE1-9C1A-6AE5343CB6C3}"/>
            </a:ext>
          </a:extLst>
        </xdr:cNvPr>
        <xdr:cNvCxnSpPr/>
      </xdr:nvCxnSpPr>
      <xdr:spPr>
        <a:xfrm flipV="1">
          <a:off x="9639300" y="10970098"/>
          <a:ext cx="838200" cy="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125164</xdr:rowOff>
    </xdr:from>
    <xdr:to>
      <xdr:col>46</xdr:col>
      <xdr:colOff>38100</xdr:colOff>
      <xdr:row>64</xdr:row>
      <xdr:rowOff>55314</xdr:rowOff>
    </xdr:to>
    <xdr:sp macro="" textlink="">
      <xdr:nvSpPr>
        <xdr:cNvPr id="248" name="楕円 247">
          <a:extLst>
            <a:ext uri="{FF2B5EF4-FFF2-40B4-BE49-F238E27FC236}">
              <a16:creationId xmlns:a16="http://schemas.microsoft.com/office/drawing/2014/main" id="{6752940B-62F0-4A85-AE00-3BFEDB2D1A6B}"/>
            </a:ext>
          </a:extLst>
        </xdr:cNvPr>
        <xdr:cNvSpPr/>
      </xdr:nvSpPr>
      <xdr:spPr>
        <a:xfrm>
          <a:off x="8699500" y="1092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82</xdr:rowOff>
    </xdr:from>
    <xdr:to>
      <xdr:col>50</xdr:col>
      <xdr:colOff>114300</xdr:colOff>
      <xdr:row>64</xdr:row>
      <xdr:rowOff>4514</xdr:rowOff>
    </xdr:to>
    <xdr:cxnSp macro="">
      <xdr:nvCxnSpPr>
        <xdr:cNvPr id="249" name="直線コネクタ 248">
          <a:extLst>
            <a:ext uri="{FF2B5EF4-FFF2-40B4-BE49-F238E27FC236}">
              <a16:creationId xmlns:a16="http://schemas.microsoft.com/office/drawing/2014/main" id="{C321E763-96B8-41B5-8D48-B7FAAA86AD6E}"/>
            </a:ext>
          </a:extLst>
        </xdr:cNvPr>
        <xdr:cNvCxnSpPr/>
      </xdr:nvCxnSpPr>
      <xdr:spPr>
        <a:xfrm flipV="1">
          <a:off x="8750300" y="10972882"/>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127685</xdr:rowOff>
    </xdr:from>
    <xdr:to>
      <xdr:col>41</xdr:col>
      <xdr:colOff>101600</xdr:colOff>
      <xdr:row>64</xdr:row>
      <xdr:rowOff>57835</xdr:rowOff>
    </xdr:to>
    <xdr:sp macro="" textlink="">
      <xdr:nvSpPr>
        <xdr:cNvPr id="250" name="楕円 249">
          <a:extLst>
            <a:ext uri="{FF2B5EF4-FFF2-40B4-BE49-F238E27FC236}">
              <a16:creationId xmlns:a16="http://schemas.microsoft.com/office/drawing/2014/main" id="{59E40941-14DD-40BC-9B97-EF69ADA44AAC}"/>
            </a:ext>
          </a:extLst>
        </xdr:cNvPr>
        <xdr:cNvSpPr/>
      </xdr:nvSpPr>
      <xdr:spPr>
        <a:xfrm>
          <a:off x="7810500" y="1092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4514</xdr:rowOff>
    </xdr:from>
    <xdr:to>
      <xdr:col>45</xdr:col>
      <xdr:colOff>177800</xdr:colOff>
      <xdr:row>64</xdr:row>
      <xdr:rowOff>7035</xdr:rowOff>
    </xdr:to>
    <xdr:cxnSp macro="">
      <xdr:nvCxnSpPr>
        <xdr:cNvPr id="251" name="直線コネクタ 250">
          <a:extLst>
            <a:ext uri="{FF2B5EF4-FFF2-40B4-BE49-F238E27FC236}">
              <a16:creationId xmlns:a16="http://schemas.microsoft.com/office/drawing/2014/main" id="{65F91A51-0834-4DE0-9F65-A91E2166159D}"/>
            </a:ext>
          </a:extLst>
        </xdr:cNvPr>
        <xdr:cNvCxnSpPr/>
      </xdr:nvCxnSpPr>
      <xdr:spPr>
        <a:xfrm flipV="1">
          <a:off x="7861300" y="10977314"/>
          <a:ext cx="889000" cy="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130639</xdr:rowOff>
    </xdr:from>
    <xdr:to>
      <xdr:col>36</xdr:col>
      <xdr:colOff>165100</xdr:colOff>
      <xdr:row>64</xdr:row>
      <xdr:rowOff>60789</xdr:rowOff>
    </xdr:to>
    <xdr:sp macro="" textlink="">
      <xdr:nvSpPr>
        <xdr:cNvPr id="252" name="楕円 251">
          <a:extLst>
            <a:ext uri="{FF2B5EF4-FFF2-40B4-BE49-F238E27FC236}">
              <a16:creationId xmlns:a16="http://schemas.microsoft.com/office/drawing/2014/main" id="{B1C1B2BF-9DB0-49F3-971A-FA09C3C198BD}"/>
            </a:ext>
          </a:extLst>
        </xdr:cNvPr>
        <xdr:cNvSpPr/>
      </xdr:nvSpPr>
      <xdr:spPr>
        <a:xfrm>
          <a:off x="6921500" y="1093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7035</xdr:rowOff>
    </xdr:from>
    <xdr:to>
      <xdr:col>41</xdr:col>
      <xdr:colOff>50800</xdr:colOff>
      <xdr:row>64</xdr:row>
      <xdr:rowOff>9989</xdr:rowOff>
    </xdr:to>
    <xdr:cxnSp macro="">
      <xdr:nvCxnSpPr>
        <xdr:cNvPr id="253" name="直線コネクタ 252">
          <a:extLst>
            <a:ext uri="{FF2B5EF4-FFF2-40B4-BE49-F238E27FC236}">
              <a16:creationId xmlns:a16="http://schemas.microsoft.com/office/drawing/2014/main" id="{0E2E5FC7-8368-4278-9365-59CAE89740DD}"/>
            </a:ext>
          </a:extLst>
        </xdr:cNvPr>
        <xdr:cNvCxnSpPr/>
      </xdr:nvCxnSpPr>
      <xdr:spPr>
        <a:xfrm flipV="1">
          <a:off x="6972300" y="10979835"/>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2F02AAFD-727C-4EF1-9960-54B371B0DA7E}"/>
            </a:ext>
          </a:extLst>
        </xdr:cNvPr>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B53EF60C-7CFA-42EC-A662-D53FB13FF677}"/>
            </a:ext>
          </a:extLst>
        </xdr:cNvPr>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36508E4A-4D15-4DE0-A05B-34F92AF4F77D}"/>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6B037CE7-BE95-40E4-ADE9-4C2360F7922D}"/>
            </a:ext>
          </a:extLst>
        </xdr:cNvPr>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42009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9285E306-5732-4E96-9E59-ADF184E92F18}"/>
            </a:ext>
          </a:extLst>
        </xdr:cNvPr>
        <xdr:cNvSpPr txBox="1"/>
      </xdr:nvSpPr>
      <xdr:spPr>
        <a:xfrm>
          <a:off x="9327095" y="1101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46441</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C71410B4-8E97-47B1-9F7C-58AA1524AC16}"/>
            </a:ext>
          </a:extLst>
        </xdr:cNvPr>
        <xdr:cNvSpPr txBox="1"/>
      </xdr:nvSpPr>
      <xdr:spPr>
        <a:xfrm>
          <a:off x="8450795" y="1101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48962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AE09480-362E-4CEA-BEC6-D208F5726C57}"/>
            </a:ext>
          </a:extLst>
        </xdr:cNvPr>
        <xdr:cNvSpPr txBox="1"/>
      </xdr:nvSpPr>
      <xdr:spPr>
        <a:xfrm>
          <a:off x="7561795" y="1102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51916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5BBDC118-5106-4F42-9D3A-B2DACBDA065C}"/>
            </a:ext>
          </a:extLst>
        </xdr:cNvPr>
        <xdr:cNvSpPr txBox="1"/>
      </xdr:nvSpPr>
      <xdr:spPr>
        <a:xfrm>
          <a:off x="6672795" y="1102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46E6E35C-12A1-45F9-B102-95437042C95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D73956E-CB09-4E49-B290-F14EAD18DD8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5B360CB3-C335-4CAD-830E-8A987E6241B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E650030D-B9E3-4E33-B3E1-5A0B21337EC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96B376B-DDE1-4126-BAC0-5622295BF31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ABA37C5E-1B99-4550-85F4-E0CDCBF808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A56DD1D3-2287-41DF-A19F-27B24898771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50C281C-53E7-4AAB-BA5F-73B47DEA4EE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FF65281-4957-4D8F-AC14-9B17229A6A6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3922BE8-0BA8-4BCF-9E92-214E2CC1741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D14B31C7-4C78-4AAB-B60B-5058800D6F7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33FC7454-B722-4C00-90A9-3349BDC0879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CF01C163-D137-483C-ACA4-1E848501E33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D8E5B275-386B-4006-ACC9-B652FA80485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FC8EC2A0-C6DE-4EDC-BB62-C93F8722983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53210A28-E98B-4BF1-B0B4-33157CE61AC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D28E1C8C-3CEB-42FC-BA69-AF14607624C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3399240D-CC81-4BC4-AC2D-7B84A400AF5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7B51DD6-3848-47AC-92AD-64382942583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508066E9-A89D-478B-9C45-AC8ABD57AC9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C6B457F1-D0C7-48C0-B5EC-8C7CDA83204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21067058-59F7-4A3F-A9DD-10674E5E311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B425C0A0-5E26-4025-8B63-88ED883DB16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C60D31F6-3BDD-4E62-9B21-C7B430105F8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3ACD6122-40C1-4894-BA32-6116F8AAC56E}"/>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C76A72D7-37B9-41C9-A752-77F077B232E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A8217F59-AF60-4A28-8481-E7FA40BE337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C29E0141-6FFC-49B5-84DB-38AB74FB87C1}"/>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a:extLst>
            <a:ext uri="{FF2B5EF4-FFF2-40B4-BE49-F238E27FC236}">
              <a16:creationId xmlns:a16="http://schemas.microsoft.com/office/drawing/2014/main" id="{D817A54F-848A-4C65-8DBE-A8E4008C3E0C}"/>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D292C554-CC6C-4105-9F4C-94907A9D7293}"/>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a:extLst>
            <a:ext uri="{FF2B5EF4-FFF2-40B4-BE49-F238E27FC236}">
              <a16:creationId xmlns:a16="http://schemas.microsoft.com/office/drawing/2014/main" id="{165491C9-6751-4734-A22A-21EC73EF774F}"/>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a:extLst>
            <a:ext uri="{FF2B5EF4-FFF2-40B4-BE49-F238E27FC236}">
              <a16:creationId xmlns:a16="http://schemas.microsoft.com/office/drawing/2014/main" id="{F66FA042-E6E4-4424-815C-BDB724568709}"/>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a:extLst>
            <a:ext uri="{FF2B5EF4-FFF2-40B4-BE49-F238E27FC236}">
              <a16:creationId xmlns:a16="http://schemas.microsoft.com/office/drawing/2014/main" id="{B3DFE217-8D96-47BD-8412-A23F8D3F4486}"/>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a:extLst>
            <a:ext uri="{FF2B5EF4-FFF2-40B4-BE49-F238E27FC236}">
              <a16:creationId xmlns:a16="http://schemas.microsoft.com/office/drawing/2014/main" id="{12EF457B-613F-4483-8F2B-611DD6581ED5}"/>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フローチャート: 判断 295">
          <a:extLst>
            <a:ext uri="{FF2B5EF4-FFF2-40B4-BE49-F238E27FC236}">
              <a16:creationId xmlns:a16="http://schemas.microsoft.com/office/drawing/2014/main" id="{0B8415C7-29FD-4AB7-96AA-C99C63C007AE}"/>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640B926-1529-40A0-824C-6C974B172B9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7231C05-556F-4FA2-AB5D-B24FFC874C9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E8BE047-5F0B-46D7-B8AF-DFF6DD7B24E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DF70729-F5A7-47BE-83CC-DC39CD401B0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6D59E65-8D02-43E6-8BAC-8A70F716D6D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23495</xdr:rowOff>
    </xdr:from>
    <xdr:to>
      <xdr:col>24</xdr:col>
      <xdr:colOff>114300</xdr:colOff>
      <xdr:row>86</xdr:row>
      <xdr:rowOff>125095</xdr:rowOff>
    </xdr:to>
    <xdr:sp macro="" textlink="">
      <xdr:nvSpPr>
        <xdr:cNvPr id="302" name="楕円 301">
          <a:extLst>
            <a:ext uri="{FF2B5EF4-FFF2-40B4-BE49-F238E27FC236}">
              <a16:creationId xmlns:a16="http://schemas.microsoft.com/office/drawing/2014/main" id="{5DF1B5BD-D6AC-4CA4-9032-64BBB7BEA302}"/>
            </a:ext>
          </a:extLst>
        </xdr:cNvPr>
        <xdr:cNvSpPr/>
      </xdr:nvSpPr>
      <xdr:spPr>
        <a:xfrm>
          <a:off x="45847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109872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DC54AF09-9AC0-4773-851C-13469AEB5288}"/>
            </a:ext>
          </a:extLst>
        </xdr:cNvPr>
        <xdr:cNvSpPr txBox="1"/>
      </xdr:nvSpPr>
      <xdr:spPr>
        <a:xfrm>
          <a:off x="4673600" y="1468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21589</xdr:rowOff>
    </xdr:from>
    <xdr:to>
      <xdr:col>20</xdr:col>
      <xdr:colOff>38100</xdr:colOff>
      <xdr:row>86</xdr:row>
      <xdr:rowOff>123189</xdr:rowOff>
    </xdr:to>
    <xdr:sp macro="" textlink="">
      <xdr:nvSpPr>
        <xdr:cNvPr id="304" name="楕円 303">
          <a:extLst>
            <a:ext uri="{FF2B5EF4-FFF2-40B4-BE49-F238E27FC236}">
              <a16:creationId xmlns:a16="http://schemas.microsoft.com/office/drawing/2014/main" id="{5CF9D976-6543-441D-9A86-CDC7970E9DA8}"/>
            </a:ext>
          </a:extLst>
        </xdr:cNvPr>
        <xdr:cNvSpPr/>
      </xdr:nvSpPr>
      <xdr:spPr>
        <a:xfrm>
          <a:off x="3746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72389</xdr:rowOff>
    </xdr:from>
    <xdr:to>
      <xdr:col>24</xdr:col>
      <xdr:colOff>63500</xdr:colOff>
      <xdr:row>86</xdr:row>
      <xdr:rowOff>74295</xdr:rowOff>
    </xdr:to>
    <xdr:cxnSp macro="">
      <xdr:nvCxnSpPr>
        <xdr:cNvPr id="305" name="直線コネクタ 304">
          <a:extLst>
            <a:ext uri="{FF2B5EF4-FFF2-40B4-BE49-F238E27FC236}">
              <a16:creationId xmlns:a16="http://schemas.microsoft.com/office/drawing/2014/main" id="{0600EDFB-E6CC-4B0C-85A5-36422B5B2669}"/>
            </a:ext>
          </a:extLst>
        </xdr:cNvPr>
        <xdr:cNvCxnSpPr/>
      </xdr:nvCxnSpPr>
      <xdr:spPr>
        <a:xfrm>
          <a:off x="3797300" y="148170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38736</xdr:rowOff>
    </xdr:from>
    <xdr:to>
      <xdr:col>15</xdr:col>
      <xdr:colOff>101600</xdr:colOff>
      <xdr:row>86</xdr:row>
      <xdr:rowOff>140336</xdr:rowOff>
    </xdr:to>
    <xdr:sp macro="" textlink="">
      <xdr:nvSpPr>
        <xdr:cNvPr id="306" name="楕円 305">
          <a:extLst>
            <a:ext uri="{FF2B5EF4-FFF2-40B4-BE49-F238E27FC236}">
              <a16:creationId xmlns:a16="http://schemas.microsoft.com/office/drawing/2014/main" id="{3775DF51-E2DE-4B33-8658-E78E835CA3F1}"/>
            </a:ext>
          </a:extLst>
        </xdr:cNvPr>
        <xdr:cNvSpPr/>
      </xdr:nvSpPr>
      <xdr:spPr>
        <a:xfrm>
          <a:off x="2857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72389</xdr:rowOff>
    </xdr:from>
    <xdr:to>
      <xdr:col>19</xdr:col>
      <xdr:colOff>177800</xdr:colOff>
      <xdr:row>86</xdr:row>
      <xdr:rowOff>89536</xdr:rowOff>
    </xdr:to>
    <xdr:cxnSp macro="">
      <xdr:nvCxnSpPr>
        <xdr:cNvPr id="307" name="直線コネクタ 306">
          <a:extLst>
            <a:ext uri="{FF2B5EF4-FFF2-40B4-BE49-F238E27FC236}">
              <a16:creationId xmlns:a16="http://schemas.microsoft.com/office/drawing/2014/main" id="{073957FF-9F6B-4FC1-8DBE-808CA418741F}"/>
            </a:ext>
          </a:extLst>
        </xdr:cNvPr>
        <xdr:cNvCxnSpPr/>
      </xdr:nvCxnSpPr>
      <xdr:spPr>
        <a:xfrm flipV="1">
          <a:off x="2908300" y="148170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36830</xdr:rowOff>
    </xdr:from>
    <xdr:to>
      <xdr:col>10</xdr:col>
      <xdr:colOff>165100</xdr:colOff>
      <xdr:row>86</xdr:row>
      <xdr:rowOff>138430</xdr:rowOff>
    </xdr:to>
    <xdr:sp macro="" textlink="">
      <xdr:nvSpPr>
        <xdr:cNvPr id="308" name="楕円 307">
          <a:extLst>
            <a:ext uri="{FF2B5EF4-FFF2-40B4-BE49-F238E27FC236}">
              <a16:creationId xmlns:a16="http://schemas.microsoft.com/office/drawing/2014/main" id="{00A4DDDA-A4A2-4B5B-A4E9-C49D1A30D1B6}"/>
            </a:ext>
          </a:extLst>
        </xdr:cNvPr>
        <xdr:cNvSpPr/>
      </xdr:nvSpPr>
      <xdr:spPr>
        <a:xfrm>
          <a:off x="1968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87630</xdr:rowOff>
    </xdr:from>
    <xdr:to>
      <xdr:col>15</xdr:col>
      <xdr:colOff>50800</xdr:colOff>
      <xdr:row>86</xdr:row>
      <xdr:rowOff>89536</xdr:rowOff>
    </xdr:to>
    <xdr:cxnSp macro="">
      <xdr:nvCxnSpPr>
        <xdr:cNvPr id="309" name="直線コネクタ 308">
          <a:extLst>
            <a:ext uri="{FF2B5EF4-FFF2-40B4-BE49-F238E27FC236}">
              <a16:creationId xmlns:a16="http://schemas.microsoft.com/office/drawing/2014/main" id="{61B2158B-2B96-4361-A0A9-DDFB8517D371}"/>
            </a:ext>
          </a:extLst>
        </xdr:cNvPr>
        <xdr:cNvCxnSpPr/>
      </xdr:nvCxnSpPr>
      <xdr:spPr>
        <a:xfrm>
          <a:off x="2019300" y="148323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57786</xdr:rowOff>
    </xdr:from>
    <xdr:to>
      <xdr:col>6</xdr:col>
      <xdr:colOff>38100</xdr:colOff>
      <xdr:row>86</xdr:row>
      <xdr:rowOff>159386</xdr:rowOff>
    </xdr:to>
    <xdr:sp macro="" textlink="">
      <xdr:nvSpPr>
        <xdr:cNvPr id="310" name="楕円 309">
          <a:extLst>
            <a:ext uri="{FF2B5EF4-FFF2-40B4-BE49-F238E27FC236}">
              <a16:creationId xmlns:a16="http://schemas.microsoft.com/office/drawing/2014/main" id="{EC155C7C-C039-47A1-A585-D5E68964129A}"/>
            </a:ext>
          </a:extLst>
        </xdr:cNvPr>
        <xdr:cNvSpPr/>
      </xdr:nvSpPr>
      <xdr:spPr>
        <a:xfrm>
          <a:off x="1079500" y="148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87630</xdr:rowOff>
    </xdr:from>
    <xdr:to>
      <xdr:col>10</xdr:col>
      <xdr:colOff>114300</xdr:colOff>
      <xdr:row>86</xdr:row>
      <xdr:rowOff>108586</xdr:rowOff>
    </xdr:to>
    <xdr:cxnSp macro="">
      <xdr:nvCxnSpPr>
        <xdr:cNvPr id="311" name="直線コネクタ 310">
          <a:extLst>
            <a:ext uri="{FF2B5EF4-FFF2-40B4-BE49-F238E27FC236}">
              <a16:creationId xmlns:a16="http://schemas.microsoft.com/office/drawing/2014/main" id="{39850958-D104-4DB7-A6DF-A0D6BC255B22}"/>
            </a:ext>
          </a:extLst>
        </xdr:cNvPr>
        <xdr:cNvCxnSpPr/>
      </xdr:nvCxnSpPr>
      <xdr:spPr>
        <a:xfrm flipV="1">
          <a:off x="1130300" y="148323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2" name="n_1aveValue【公営住宅】&#10;有形固定資産減価償却率">
          <a:extLst>
            <a:ext uri="{FF2B5EF4-FFF2-40B4-BE49-F238E27FC236}">
              <a16:creationId xmlns:a16="http://schemas.microsoft.com/office/drawing/2014/main" id="{361DB6A1-262A-4768-B1D3-C8585480D344}"/>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313" name="n_2aveValue【公営住宅】&#10;有形固定資産減価償却率">
          <a:extLst>
            <a:ext uri="{FF2B5EF4-FFF2-40B4-BE49-F238E27FC236}">
              <a16:creationId xmlns:a16="http://schemas.microsoft.com/office/drawing/2014/main" id="{6F9355FA-4F9A-466D-B6D5-73F2E1428880}"/>
            </a:ext>
          </a:extLst>
        </xdr:cNvPr>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14" name="n_3aveValue【公営住宅】&#10;有形固定資産減価償却率">
          <a:extLst>
            <a:ext uri="{FF2B5EF4-FFF2-40B4-BE49-F238E27FC236}">
              <a16:creationId xmlns:a16="http://schemas.microsoft.com/office/drawing/2014/main" id="{B2D31F8B-F991-4C11-A9BD-859D74B078E4}"/>
            </a:ext>
          </a:extLst>
        </xdr:cNvPr>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15" name="n_4aveValue【公営住宅】&#10;有形固定資産減価償却率">
          <a:extLst>
            <a:ext uri="{FF2B5EF4-FFF2-40B4-BE49-F238E27FC236}">
              <a16:creationId xmlns:a16="http://schemas.microsoft.com/office/drawing/2014/main" id="{20739021-7EF2-42BA-B9F0-2EEAA410059C}"/>
            </a:ext>
          </a:extLst>
        </xdr:cNvPr>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114316</xdr:rowOff>
    </xdr:from>
    <xdr:ext cx="405111" cy="259045"/>
    <xdr:sp macro="" textlink="">
      <xdr:nvSpPr>
        <xdr:cNvPr id="316" name="n_1mainValue【公営住宅】&#10;有形固定資産減価償却率">
          <a:extLst>
            <a:ext uri="{FF2B5EF4-FFF2-40B4-BE49-F238E27FC236}">
              <a16:creationId xmlns:a16="http://schemas.microsoft.com/office/drawing/2014/main" id="{2A0B8BF4-6FD2-4447-AB02-5831C0401E1C}"/>
            </a:ext>
          </a:extLst>
        </xdr:cNvPr>
        <xdr:cNvSpPr txBox="1"/>
      </xdr:nvSpPr>
      <xdr:spPr>
        <a:xfrm>
          <a:off x="35820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131463</xdr:rowOff>
    </xdr:from>
    <xdr:ext cx="405111" cy="259045"/>
    <xdr:sp macro="" textlink="">
      <xdr:nvSpPr>
        <xdr:cNvPr id="317" name="n_2mainValue【公営住宅】&#10;有形固定資産減価償却率">
          <a:extLst>
            <a:ext uri="{FF2B5EF4-FFF2-40B4-BE49-F238E27FC236}">
              <a16:creationId xmlns:a16="http://schemas.microsoft.com/office/drawing/2014/main" id="{2F905A15-EA44-4BB0-BE86-8B88D1B71E2C}"/>
            </a:ext>
          </a:extLst>
        </xdr:cNvPr>
        <xdr:cNvSpPr txBox="1"/>
      </xdr:nvSpPr>
      <xdr:spPr>
        <a:xfrm>
          <a:off x="2705744"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129557</xdr:rowOff>
    </xdr:from>
    <xdr:ext cx="405111" cy="259045"/>
    <xdr:sp macro="" textlink="">
      <xdr:nvSpPr>
        <xdr:cNvPr id="318" name="n_3mainValue【公営住宅】&#10;有形固定資産減価償却率">
          <a:extLst>
            <a:ext uri="{FF2B5EF4-FFF2-40B4-BE49-F238E27FC236}">
              <a16:creationId xmlns:a16="http://schemas.microsoft.com/office/drawing/2014/main" id="{FB8C0D4D-5997-404A-948F-AF8923BCA3BD}"/>
            </a:ext>
          </a:extLst>
        </xdr:cNvPr>
        <xdr:cNvSpPr txBox="1"/>
      </xdr:nvSpPr>
      <xdr:spPr>
        <a:xfrm>
          <a:off x="1816744" y="1487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150513</xdr:rowOff>
    </xdr:from>
    <xdr:ext cx="405111" cy="259045"/>
    <xdr:sp macro="" textlink="">
      <xdr:nvSpPr>
        <xdr:cNvPr id="319" name="n_4mainValue【公営住宅】&#10;有形固定資産減価償却率">
          <a:extLst>
            <a:ext uri="{FF2B5EF4-FFF2-40B4-BE49-F238E27FC236}">
              <a16:creationId xmlns:a16="http://schemas.microsoft.com/office/drawing/2014/main" id="{91BCDD61-48D7-4601-9002-07E203459967}"/>
            </a:ext>
          </a:extLst>
        </xdr:cNvPr>
        <xdr:cNvSpPr txBox="1"/>
      </xdr:nvSpPr>
      <xdr:spPr>
        <a:xfrm>
          <a:off x="927744"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63DF5F4E-8DD5-4038-9DED-264FAB7A09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3772EC4E-739B-4CB9-B2BE-851BE95A81C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78A9B4F5-7325-4D8A-B914-26D36932443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709EE95C-AA00-42E1-936F-906680E0175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BE970BFF-895F-4461-9113-72BD5FC3749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3F68177E-B9BF-4DFC-B5CE-1809E89A375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4FDB612F-5B67-4F86-8B1E-F4376BB19D2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7971F491-E3CD-45C3-B592-5521F245C5F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A211B0F8-BB8F-478F-B0D3-A12D40A43D5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CC556161-02DF-41D1-883A-9912EA18652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62CF7C9D-66A7-45DF-9293-4B53C8C3795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86A61574-743E-439F-81EC-91061AB5E1C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39255251-480D-409F-A2F1-29862B836F9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9C3FCB2-A477-4F7A-9FFB-ABD749CD7525}"/>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785C75AE-868D-49CC-8193-4D063E2C477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CA2A4847-7FC2-480D-B788-FBCEE3A7885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CDE5A840-9981-4D61-BFFF-899A4C0B103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A7A34636-8A4D-499F-A861-F34A34A15991}"/>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15A96717-F9ED-4385-9244-37C7387B0D8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2543CFDC-CAF6-4839-BD5B-0D9B219204F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8E62C3CA-3F2A-445E-9605-95C203BB2D1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a:extLst>
            <a:ext uri="{FF2B5EF4-FFF2-40B4-BE49-F238E27FC236}">
              <a16:creationId xmlns:a16="http://schemas.microsoft.com/office/drawing/2014/main" id="{4FBA70BF-1F5C-4B1D-B8F3-11C1C5B967D3}"/>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a:extLst>
            <a:ext uri="{FF2B5EF4-FFF2-40B4-BE49-F238E27FC236}">
              <a16:creationId xmlns:a16="http://schemas.microsoft.com/office/drawing/2014/main" id="{9FE6BC9C-3720-4556-B396-987808934A95}"/>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a:extLst>
            <a:ext uri="{FF2B5EF4-FFF2-40B4-BE49-F238E27FC236}">
              <a16:creationId xmlns:a16="http://schemas.microsoft.com/office/drawing/2014/main" id="{19E90098-B0D7-4880-B261-883F22347EBB}"/>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a:extLst>
            <a:ext uri="{FF2B5EF4-FFF2-40B4-BE49-F238E27FC236}">
              <a16:creationId xmlns:a16="http://schemas.microsoft.com/office/drawing/2014/main" id="{00DCBB1F-9E2F-4FA9-9C3C-BF56A999BBC1}"/>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a:extLst>
            <a:ext uri="{FF2B5EF4-FFF2-40B4-BE49-F238E27FC236}">
              <a16:creationId xmlns:a16="http://schemas.microsoft.com/office/drawing/2014/main" id="{A136CEE9-9958-4CB9-9EF5-37ABF75B2161}"/>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46" name="【公営住宅】&#10;一人当たり面積平均値テキスト">
          <a:extLst>
            <a:ext uri="{FF2B5EF4-FFF2-40B4-BE49-F238E27FC236}">
              <a16:creationId xmlns:a16="http://schemas.microsoft.com/office/drawing/2014/main" id="{A03C7D24-7E30-494D-ADFF-95C24454FD5C}"/>
            </a:ext>
          </a:extLst>
        </xdr:cNvPr>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a:extLst>
            <a:ext uri="{FF2B5EF4-FFF2-40B4-BE49-F238E27FC236}">
              <a16:creationId xmlns:a16="http://schemas.microsoft.com/office/drawing/2014/main" id="{8EE83EC1-BAE3-4AB5-BB4D-38931651E2CA}"/>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a:extLst>
            <a:ext uri="{FF2B5EF4-FFF2-40B4-BE49-F238E27FC236}">
              <a16:creationId xmlns:a16="http://schemas.microsoft.com/office/drawing/2014/main" id="{7DBBC300-6471-473B-B3FD-6DBEFA34B073}"/>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a:extLst>
            <a:ext uri="{FF2B5EF4-FFF2-40B4-BE49-F238E27FC236}">
              <a16:creationId xmlns:a16="http://schemas.microsoft.com/office/drawing/2014/main" id="{0E6C1066-A8C2-4EF1-AFEF-468215DF4EAC}"/>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a:extLst>
            <a:ext uri="{FF2B5EF4-FFF2-40B4-BE49-F238E27FC236}">
              <a16:creationId xmlns:a16="http://schemas.microsoft.com/office/drawing/2014/main" id="{EDB9F721-B462-46F6-8E9D-9665CFB32599}"/>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51" name="フローチャート: 判断 350">
          <a:extLst>
            <a:ext uri="{FF2B5EF4-FFF2-40B4-BE49-F238E27FC236}">
              <a16:creationId xmlns:a16="http://schemas.microsoft.com/office/drawing/2014/main" id="{61F7701E-C979-4720-A5D2-3CA0FA2B9E29}"/>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58966FA-B13E-4B38-8E44-9C422AC68E1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29417B85-BB33-4A20-BF9F-11268F17B9F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632B0C5-0F86-4D0F-9139-3141352C0D0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58ED2EF-6095-43E4-AC98-0EDD64E8A52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452A34F-E0D6-44EB-8BE3-AB26A63BFF9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39146</xdr:rowOff>
    </xdr:from>
    <xdr:to>
      <xdr:col>55</xdr:col>
      <xdr:colOff>50800</xdr:colOff>
      <xdr:row>85</xdr:row>
      <xdr:rowOff>140746</xdr:rowOff>
    </xdr:to>
    <xdr:sp macro="" textlink="">
      <xdr:nvSpPr>
        <xdr:cNvPr id="357" name="楕円 356">
          <a:extLst>
            <a:ext uri="{FF2B5EF4-FFF2-40B4-BE49-F238E27FC236}">
              <a16:creationId xmlns:a16="http://schemas.microsoft.com/office/drawing/2014/main" id="{EC514FAA-DFFB-40E8-B7A1-1DEA5D9F5D0E}"/>
            </a:ext>
          </a:extLst>
        </xdr:cNvPr>
        <xdr:cNvSpPr/>
      </xdr:nvSpPr>
      <xdr:spPr>
        <a:xfrm>
          <a:off x="10426700" y="146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125523</xdr:rowOff>
    </xdr:from>
    <xdr:ext cx="469744" cy="259045"/>
    <xdr:sp macro="" textlink="">
      <xdr:nvSpPr>
        <xdr:cNvPr id="358" name="【公営住宅】&#10;一人当たり面積該当値テキスト">
          <a:extLst>
            <a:ext uri="{FF2B5EF4-FFF2-40B4-BE49-F238E27FC236}">
              <a16:creationId xmlns:a16="http://schemas.microsoft.com/office/drawing/2014/main" id="{CFC64AE7-776B-47B5-AC0F-0C6BA3AF8538}"/>
            </a:ext>
          </a:extLst>
        </xdr:cNvPr>
        <xdr:cNvSpPr txBox="1"/>
      </xdr:nvSpPr>
      <xdr:spPr>
        <a:xfrm>
          <a:off x="10515600" y="1452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43352</xdr:rowOff>
    </xdr:from>
    <xdr:to>
      <xdr:col>50</xdr:col>
      <xdr:colOff>165100</xdr:colOff>
      <xdr:row>85</xdr:row>
      <xdr:rowOff>144952</xdr:rowOff>
    </xdr:to>
    <xdr:sp macro="" textlink="">
      <xdr:nvSpPr>
        <xdr:cNvPr id="359" name="楕円 358">
          <a:extLst>
            <a:ext uri="{FF2B5EF4-FFF2-40B4-BE49-F238E27FC236}">
              <a16:creationId xmlns:a16="http://schemas.microsoft.com/office/drawing/2014/main" id="{AA5A962E-909B-46D0-AF6B-5DF39FF5D16E}"/>
            </a:ext>
          </a:extLst>
        </xdr:cNvPr>
        <xdr:cNvSpPr/>
      </xdr:nvSpPr>
      <xdr:spPr>
        <a:xfrm>
          <a:off x="9588500" y="1461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89946</xdr:rowOff>
    </xdr:from>
    <xdr:to>
      <xdr:col>55</xdr:col>
      <xdr:colOff>0</xdr:colOff>
      <xdr:row>85</xdr:row>
      <xdr:rowOff>94152</xdr:rowOff>
    </xdr:to>
    <xdr:cxnSp macro="">
      <xdr:nvCxnSpPr>
        <xdr:cNvPr id="360" name="直線コネクタ 359">
          <a:extLst>
            <a:ext uri="{FF2B5EF4-FFF2-40B4-BE49-F238E27FC236}">
              <a16:creationId xmlns:a16="http://schemas.microsoft.com/office/drawing/2014/main" id="{765F1DC1-46A5-4567-AAB7-53660CCCD6F0}"/>
            </a:ext>
          </a:extLst>
        </xdr:cNvPr>
        <xdr:cNvCxnSpPr/>
      </xdr:nvCxnSpPr>
      <xdr:spPr>
        <a:xfrm flipV="1">
          <a:off x="9639300" y="14663196"/>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48337</xdr:rowOff>
    </xdr:from>
    <xdr:to>
      <xdr:col>46</xdr:col>
      <xdr:colOff>38100</xdr:colOff>
      <xdr:row>85</xdr:row>
      <xdr:rowOff>149937</xdr:rowOff>
    </xdr:to>
    <xdr:sp macro="" textlink="">
      <xdr:nvSpPr>
        <xdr:cNvPr id="361" name="楕円 360">
          <a:extLst>
            <a:ext uri="{FF2B5EF4-FFF2-40B4-BE49-F238E27FC236}">
              <a16:creationId xmlns:a16="http://schemas.microsoft.com/office/drawing/2014/main" id="{197AACE0-8B1E-474C-AAEF-38ECDE9EAEFA}"/>
            </a:ext>
          </a:extLst>
        </xdr:cNvPr>
        <xdr:cNvSpPr/>
      </xdr:nvSpPr>
      <xdr:spPr>
        <a:xfrm>
          <a:off x="8699500" y="146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94152</xdr:rowOff>
    </xdr:from>
    <xdr:to>
      <xdr:col>50</xdr:col>
      <xdr:colOff>114300</xdr:colOff>
      <xdr:row>85</xdr:row>
      <xdr:rowOff>99137</xdr:rowOff>
    </xdr:to>
    <xdr:cxnSp macro="">
      <xdr:nvCxnSpPr>
        <xdr:cNvPr id="362" name="直線コネクタ 361">
          <a:extLst>
            <a:ext uri="{FF2B5EF4-FFF2-40B4-BE49-F238E27FC236}">
              <a16:creationId xmlns:a16="http://schemas.microsoft.com/office/drawing/2014/main" id="{842FE29F-616F-42A7-9A6D-59BD23FD06E0}"/>
            </a:ext>
          </a:extLst>
        </xdr:cNvPr>
        <xdr:cNvCxnSpPr/>
      </xdr:nvCxnSpPr>
      <xdr:spPr>
        <a:xfrm flipV="1">
          <a:off x="8750300" y="14667402"/>
          <a:ext cx="889000" cy="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51262</xdr:rowOff>
    </xdr:from>
    <xdr:to>
      <xdr:col>41</xdr:col>
      <xdr:colOff>101600</xdr:colOff>
      <xdr:row>85</xdr:row>
      <xdr:rowOff>152862</xdr:rowOff>
    </xdr:to>
    <xdr:sp macro="" textlink="">
      <xdr:nvSpPr>
        <xdr:cNvPr id="363" name="楕円 362">
          <a:extLst>
            <a:ext uri="{FF2B5EF4-FFF2-40B4-BE49-F238E27FC236}">
              <a16:creationId xmlns:a16="http://schemas.microsoft.com/office/drawing/2014/main" id="{5DFE148D-00D3-4FC6-AA5F-6E62742006D1}"/>
            </a:ext>
          </a:extLst>
        </xdr:cNvPr>
        <xdr:cNvSpPr/>
      </xdr:nvSpPr>
      <xdr:spPr>
        <a:xfrm>
          <a:off x="7810500" y="1462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99137</xdr:rowOff>
    </xdr:from>
    <xdr:to>
      <xdr:col>45</xdr:col>
      <xdr:colOff>177800</xdr:colOff>
      <xdr:row>85</xdr:row>
      <xdr:rowOff>102062</xdr:rowOff>
    </xdr:to>
    <xdr:cxnSp macro="">
      <xdr:nvCxnSpPr>
        <xdr:cNvPr id="364" name="直線コネクタ 363">
          <a:extLst>
            <a:ext uri="{FF2B5EF4-FFF2-40B4-BE49-F238E27FC236}">
              <a16:creationId xmlns:a16="http://schemas.microsoft.com/office/drawing/2014/main" id="{08D72DD2-F5F6-4E48-AE29-E7BF4770B57E}"/>
            </a:ext>
          </a:extLst>
        </xdr:cNvPr>
        <xdr:cNvCxnSpPr/>
      </xdr:nvCxnSpPr>
      <xdr:spPr>
        <a:xfrm flipV="1">
          <a:off x="7861300" y="14672387"/>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54051</xdr:rowOff>
    </xdr:from>
    <xdr:to>
      <xdr:col>36</xdr:col>
      <xdr:colOff>165100</xdr:colOff>
      <xdr:row>85</xdr:row>
      <xdr:rowOff>155651</xdr:rowOff>
    </xdr:to>
    <xdr:sp macro="" textlink="">
      <xdr:nvSpPr>
        <xdr:cNvPr id="365" name="楕円 364">
          <a:extLst>
            <a:ext uri="{FF2B5EF4-FFF2-40B4-BE49-F238E27FC236}">
              <a16:creationId xmlns:a16="http://schemas.microsoft.com/office/drawing/2014/main" id="{6FC9171D-E81C-40E6-9628-844DCAD8E03F}"/>
            </a:ext>
          </a:extLst>
        </xdr:cNvPr>
        <xdr:cNvSpPr/>
      </xdr:nvSpPr>
      <xdr:spPr>
        <a:xfrm>
          <a:off x="6921500" y="146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102062</xdr:rowOff>
    </xdr:from>
    <xdr:to>
      <xdr:col>41</xdr:col>
      <xdr:colOff>50800</xdr:colOff>
      <xdr:row>85</xdr:row>
      <xdr:rowOff>104851</xdr:rowOff>
    </xdr:to>
    <xdr:cxnSp macro="">
      <xdr:nvCxnSpPr>
        <xdr:cNvPr id="366" name="直線コネクタ 365">
          <a:extLst>
            <a:ext uri="{FF2B5EF4-FFF2-40B4-BE49-F238E27FC236}">
              <a16:creationId xmlns:a16="http://schemas.microsoft.com/office/drawing/2014/main" id="{D7ABCA5A-C853-47D6-9C3A-2BF30CB7A97A}"/>
            </a:ext>
          </a:extLst>
        </xdr:cNvPr>
        <xdr:cNvCxnSpPr/>
      </xdr:nvCxnSpPr>
      <xdr:spPr>
        <a:xfrm flipV="1">
          <a:off x="6972300" y="14675312"/>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67" name="n_1aveValue【公営住宅】&#10;一人当たり面積">
          <a:extLst>
            <a:ext uri="{FF2B5EF4-FFF2-40B4-BE49-F238E27FC236}">
              <a16:creationId xmlns:a16="http://schemas.microsoft.com/office/drawing/2014/main" id="{732CC4EB-B2A1-45D5-B1C9-92BCC253D8A3}"/>
            </a:ext>
          </a:extLst>
        </xdr:cNvPr>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68" name="n_2aveValue【公営住宅】&#10;一人当たり面積">
          <a:extLst>
            <a:ext uri="{FF2B5EF4-FFF2-40B4-BE49-F238E27FC236}">
              <a16:creationId xmlns:a16="http://schemas.microsoft.com/office/drawing/2014/main" id="{6E4F232F-0EA5-4AA4-B58A-6BAFCFC9FAE7}"/>
            </a:ext>
          </a:extLst>
        </xdr:cNvPr>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69" name="n_3aveValue【公営住宅】&#10;一人当たり面積">
          <a:extLst>
            <a:ext uri="{FF2B5EF4-FFF2-40B4-BE49-F238E27FC236}">
              <a16:creationId xmlns:a16="http://schemas.microsoft.com/office/drawing/2014/main" id="{05751D5D-8236-4418-A3F3-64D69C5DCD1A}"/>
            </a:ext>
          </a:extLst>
        </xdr:cNvPr>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70" name="n_4aveValue【公営住宅】&#10;一人当たり面積">
          <a:extLst>
            <a:ext uri="{FF2B5EF4-FFF2-40B4-BE49-F238E27FC236}">
              <a16:creationId xmlns:a16="http://schemas.microsoft.com/office/drawing/2014/main" id="{9B7FB43A-D180-4B9D-B4F8-8CDF0533CC18}"/>
            </a:ext>
          </a:extLst>
        </xdr:cNvPr>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136079</xdr:rowOff>
    </xdr:from>
    <xdr:ext cx="469744" cy="259045"/>
    <xdr:sp macro="" textlink="">
      <xdr:nvSpPr>
        <xdr:cNvPr id="371" name="n_1mainValue【公営住宅】&#10;一人当たり面積">
          <a:extLst>
            <a:ext uri="{FF2B5EF4-FFF2-40B4-BE49-F238E27FC236}">
              <a16:creationId xmlns:a16="http://schemas.microsoft.com/office/drawing/2014/main" id="{7D7DEBAC-E77F-44AD-88F1-7D2CC5DF9B25}"/>
            </a:ext>
          </a:extLst>
        </xdr:cNvPr>
        <xdr:cNvSpPr txBox="1"/>
      </xdr:nvSpPr>
      <xdr:spPr>
        <a:xfrm>
          <a:off x="9391727" y="1470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141064</xdr:rowOff>
    </xdr:from>
    <xdr:ext cx="469744" cy="259045"/>
    <xdr:sp macro="" textlink="">
      <xdr:nvSpPr>
        <xdr:cNvPr id="372" name="n_2mainValue【公営住宅】&#10;一人当たり面積">
          <a:extLst>
            <a:ext uri="{FF2B5EF4-FFF2-40B4-BE49-F238E27FC236}">
              <a16:creationId xmlns:a16="http://schemas.microsoft.com/office/drawing/2014/main" id="{69950EF1-EF4A-407F-B944-F202C9C1B2EC}"/>
            </a:ext>
          </a:extLst>
        </xdr:cNvPr>
        <xdr:cNvSpPr txBox="1"/>
      </xdr:nvSpPr>
      <xdr:spPr>
        <a:xfrm>
          <a:off x="8515427" y="1471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143989</xdr:rowOff>
    </xdr:from>
    <xdr:ext cx="469744" cy="259045"/>
    <xdr:sp macro="" textlink="">
      <xdr:nvSpPr>
        <xdr:cNvPr id="373" name="n_3mainValue【公営住宅】&#10;一人当たり面積">
          <a:extLst>
            <a:ext uri="{FF2B5EF4-FFF2-40B4-BE49-F238E27FC236}">
              <a16:creationId xmlns:a16="http://schemas.microsoft.com/office/drawing/2014/main" id="{C0ACD94E-9AD3-47D0-94F4-E1E710C39283}"/>
            </a:ext>
          </a:extLst>
        </xdr:cNvPr>
        <xdr:cNvSpPr txBox="1"/>
      </xdr:nvSpPr>
      <xdr:spPr>
        <a:xfrm>
          <a:off x="7626427" y="1471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146778</xdr:rowOff>
    </xdr:from>
    <xdr:ext cx="469744" cy="259045"/>
    <xdr:sp macro="" textlink="">
      <xdr:nvSpPr>
        <xdr:cNvPr id="374" name="n_4mainValue【公営住宅】&#10;一人当たり面積">
          <a:extLst>
            <a:ext uri="{FF2B5EF4-FFF2-40B4-BE49-F238E27FC236}">
              <a16:creationId xmlns:a16="http://schemas.microsoft.com/office/drawing/2014/main" id="{16DAD2F1-FC2E-4E20-B929-41062DEDFE0B}"/>
            </a:ext>
          </a:extLst>
        </xdr:cNvPr>
        <xdr:cNvSpPr txBox="1"/>
      </xdr:nvSpPr>
      <xdr:spPr>
        <a:xfrm>
          <a:off x="6737427" y="1472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3170FDC9-0DDF-4BD7-8924-15AE2B91291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492E9AC9-B93F-4988-B753-F3B593F230B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7BC349E0-DAB3-494A-9BD1-935C07F3FDA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4DC53D32-B452-4194-ABDC-C25BD224CD2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C9A4642C-A617-4E0D-ABAB-AFA1B745E1F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4E685751-3D89-471F-9F6B-ECA4AF7221C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DB74392C-15E6-446A-A02C-BA164BD78EB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161B82C6-2A71-4DA9-A905-869D78B5053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36D927EE-3592-4B25-9ABC-63F8AE15D66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27FF2AED-38A5-4E43-A139-9AE47F1AD32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416F875E-6086-4A4E-AAAD-162D8507722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839FBD17-0D15-4401-A740-B6F85DEAF03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C86D17F9-AFE9-4D7E-8AB6-82025DB3D24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ED08EBFF-C6C4-4B7C-923A-096063CE990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79D47322-4264-48FE-A8BE-CB373C6273C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8B7FE82E-1A29-4C38-8B3C-F0734B1FE5B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A665BBF8-5215-474B-9FFC-839D980D98A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BCA5DAEE-2908-4C36-A03B-A839E95F7C4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E82863BD-494A-4FFE-9C1C-CEFA5B35296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9CD03454-1749-41D0-9070-D8DFFC41ED8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DE508338-5E19-4BBF-94E3-7D2427830B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320911FD-F1DD-46ED-BABE-5FF73B92577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4B5782BC-3BE7-4A6B-8EB5-F47F5CBFC53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A0598B41-3116-4724-9E2A-78FB9D737CA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399C94CD-C5F7-4E04-81C4-0031B369E78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4C7C3454-3219-41CC-9A61-9CFD7600569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7F2FFCB-0BAA-4B81-A93E-F39FBBB249B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98A811DA-BBDD-4CCF-AB83-423D3B8B779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96E64C57-1C29-4BDE-ACE3-7D180CE498E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A983291C-B7D1-4C46-8E4D-68CF1F021A7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2606FA12-009A-43DD-9211-9F12DCB16E6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2D5BD1F8-7734-415F-9489-0855D4894AC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7E3AC9D5-2B5E-48A3-ACA4-FB78172B20D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D96A3CF1-3368-4D20-81F9-7FAE680072B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B3BC5B48-9B52-4735-B238-0955F723707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07BFD8EA-4F69-41CE-8571-307FAD347D5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9D7D1CC6-37FC-4D18-BCDE-C57B41EF1E7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E01E7F3C-A709-4451-8E70-CE808DAE451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1CE8B78D-11AE-4A08-8DF1-83F29E03F20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569EC3B-BE0D-4564-AC1C-54A9EBC3210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6C0DD624-5BD0-4740-948A-67E673703A2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416" name="直線コネクタ 415">
          <a:extLst>
            <a:ext uri="{FF2B5EF4-FFF2-40B4-BE49-F238E27FC236}">
              <a16:creationId xmlns:a16="http://schemas.microsoft.com/office/drawing/2014/main" id="{B604029B-E001-4450-B875-8CD5050C4AFB}"/>
            </a:ext>
          </a:extLst>
        </xdr:cNvPr>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5AD90D2D-2A53-4A81-948E-40DECB2FBE2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8" name="直線コネクタ 417">
          <a:extLst>
            <a:ext uri="{FF2B5EF4-FFF2-40B4-BE49-F238E27FC236}">
              <a16:creationId xmlns:a16="http://schemas.microsoft.com/office/drawing/2014/main" id="{020E73B5-9FFA-4A06-BD6E-9C6C7BAE02A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D71BF6AE-D172-4DE2-B6B5-F69BB2ED3877}"/>
            </a:ext>
          </a:extLst>
        </xdr:cNvPr>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20" name="直線コネクタ 419">
          <a:extLst>
            <a:ext uri="{FF2B5EF4-FFF2-40B4-BE49-F238E27FC236}">
              <a16:creationId xmlns:a16="http://schemas.microsoft.com/office/drawing/2014/main" id="{82B2C846-1551-419D-BC12-72401662F39D}"/>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DA95A36B-E1BC-4800-8528-471BA0404648}"/>
            </a:ext>
          </a:extLst>
        </xdr:cNvPr>
        <xdr:cNvSpPr txBox="1"/>
      </xdr:nvSpPr>
      <xdr:spPr>
        <a:xfrm>
          <a:off x="16357600"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22" name="フローチャート: 判断 421">
          <a:extLst>
            <a:ext uri="{FF2B5EF4-FFF2-40B4-BE49-F238E27FC236}">
              <a16:creationId xmlns:a16="http://schemas.microsoft.com/office/drawing/2014/main" id="{BFCE5558-4F9E-44E4-A595-75AF0E550D53}"/>
            </a:ext>
          </a:extLst>
        </xdr:cNvPr>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23" name="フローチャート: 判断 422">
          <a:extLst>
            <a:ext uri="{FF2B5EF4-FFF2-40B4-BE49-F238E27FC236}">
              <a16:creationId xmlns:a16="http://schemas.microsoft.com/office/drawing/2014/main" id="{18C39FE6-3555-4E12-8CFE-263B3C65D61C}"/>
            </a:ext>
          </a:extLst>
        </xdr:cNvPr>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24" name="フローチャート: 判断 423">
          <a:extLst>
            <a:ext uri="{FF2B5EF4-FFF2-40B4-BE49-F238E27FC236}">
              <a16:creationId xmlns:a16="http://schemas.microsoft.com/office/drawing/2014/main" id="{253D433D-D1E4-4EDA-AD94-F9BD4EF095B6}"/>
            </a:ext>
          </a:extLst>
        </xdr:cNvPr>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25" name="フローチャート: 判断 424">
          <a:extLst>
            <a:ext uri="{FF2B5EF4-FFF2-40B4-BE49-F238E27FC236}">
              <a16:creationId xmlns:a16="http://schemas.microsoft.com/office/drawing/2014/main" id="{BDBEEB88-B390-43C2-9FE3-6ED76464F65C}"/>
            </a:ext>
          </a:extLst>
        </xdr:cNvPr>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26" name="フローチャート: 判断 425">
          <a:extLst>
            <a:ext uri="{FF2B5EF4-FFF2-40B4-BE49-F238E27FC236}">
              <a16:creationId xmlns:a16="http://schemas.microsoft.com/office/drawing/2014/main" id="{CDF7B638-0AA4-4940-BCFE-475FC696738A}"/>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84F35C0-8BE5-443C-B149-50A26604F60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783F74E-EDBC-4BFC-B9AA-2D750719DFD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9C47628-9B15-4EDE-A761-7ECD79655C5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A895980-76A6-41F1-A733-571AFC0CF6A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BEEA79D-8CE9-4946-8C8E-6496FB0DC28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17235</xdr:rowOff>
    </xdr:from>
    <xdr:to>
      <xdr:col>85</xdr:col>
      <xdr:colOff>177800</xdr:colOff>
      <xdr:row>41</xdr:row>
      <xdr:rowOff>118835</xdr:rowOff>
    </xdr:to>
    <xdr:sp macro="" textlink="">
      <xdr:nvSpPr>
        <xdr:cNvPr id="432" name="楕円 431">
          <a:extLst>
            <a:ext uri="{FF2B5EF4-FFF2-40B4-BE49-F238E27FC236}">
              <a16:creationId xmlns:a16="http://schemas.microsoft.com/office/drawing/2014/main" id="{FA8794A0-F677-4804-BFFF-FA567586ECB4}"/>
            </a:ext>
          </a:extLst>
        </xdr:cNvPr>
        <xdr:cNvSpPr/>
      </xdr:nvSpPr>
      <xdr:spPr>
        <a:xfrm>
          <a:off x="16268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167112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3E6E8DE5-8C67-4C6A-BB2C-0ECFB2A7777F}"/>
            </a:ext>
          </a:extLst>
        </xdr:cNvPr>
        <xdr:cNvSpPr txBox="1"/>
      </xdr:nvSpPr>
      <xdr:spPr>
        <a:xfrm>
          <a:off x="16357600"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152763</xdr:rowOff>
    </xdr:from>
    <xdr:to>
      <xdr:col>81</xdr:col>
      <xdr:colOff>101600</xdr:colOff>
      <xdr:row>41</xdr:row>
      <xdr:rowOff>82913</xdr:rowOff>
    </xdr:to>
    <xdr:sp macro="" textlink="">
      <xdr:nvSpPr>
        <xdr:cNvPr id="434" name="楕円 433">
          <a:extLst>
            <a:ext uri="{FF2B5EF4-FFF2-40B4-BE49-F238E27FC236}">
              <a16:creationId xmlns:a16="http://schemas.microsoft.com/office/drawing/2014/main" id="{7E43211A-7A06-4E06-95B5-A3D7B872654C}"/>
            </a:ext>
          </a:extLst>
        </xdr:cNvPr>
        <xdr:cNvSpPr/>
      </xdr:nvSpPr>
      <xdr:spPr>
        <a:xfrm>
          <a:off x="15430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32113</xdr:rowOff>
    </xdr:from>
    <xdr:to>
      <xdr:col>85</xdr:col>
      <xdr:colOff>127000</xdr:colOff>
      <xdr:row>41</xdr:row>
      <xdr:rowOff>68035</xdr:rowOff>
    </xdr:to>
    <xdr:cxnSp macro="">
      <xdr:nvCxnSpPr>
        <xdr:cNvPr id="435" name="直線コネクタ 434">
          <a:extLst>
            <a:ext uri="{FF2B5EF4-FFF2-40B4-BE49-F238E27FC236}">
              <a16:creationId xmlns:a16="http://schemas.microsoft.com/office/drawing/2014/main" id="{05EED635-F5FD-43C1-8E64-8828B30185A9}"/>
            </a:ext>
          </a:extLst>
        </xdr:cNvPr>
        <xdr:cNvCxnSpPr/>
      </xdr:nvCxnSpPr>
      <xdr:spPr>
        <a:xfrm>
          <a:off x="15481300" y="706156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116840</xdr:rowOff>
    </xdr:from>
    <xdr:to>
      <xdr:col>76</xdr:col>
      <xdr:colOff>165100</xdr:colOff>
      <xdr:row>41</xdr:row>
      <xdr:rowOff>46990</xdr:rowOff>
    </xdr:to>
    <xdr:sp macro="" textlink="">
      <xdr:nvSpPr>
        <xdr:cNvPr id="436" name="楕円 435">
          <a:extLst>
            <a:ext uri="{FF2B5EF4-FFF2-40B4-BE49-F238E27FC236}">
              <a16:creationId xmlns:a16="http://schemas.microsoft.com/office/drawing/2014/main" id="{D3A8EAD0-7133-481F-81F6-282B9A84E80B}"/>
            </a:ext>
          </a:extLst>
        </xdr:cNvPr>
        <xdr:cNvSpPr/>
      </xdr:nvSpPr>
      <xdr:spPr>
        <a:xfrm>
          <a:off x="1454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167640</xdr:rowOff>
    </xdr:from>
    <xdr:to>
      <xdr:col>81</xdr:col>
      <xdr:colOff>50800</xdr:colOff>
      <xdr:row>41</xdr:row>
      <xdr:rowOff>32113</xdr:rowOff>
    </xdr:to>
    <xdr:cxnSp macro="">
      <xdr:nvCxnSpPr>
        <xdr:cNvPr id="437" name="直線コネクタ 436">
          <a:extLst>
            <a:ext uri="{FF2B5EF4-FFF2-40B4-BE49-F238E27FC236}">
              <a16:creationId xmlns:a16="http://schemas.microsoft.com/office/drawing/2014/main" id="{02A217D8-BD1F-48E4-8366-5FC11AE5FD03}"/>
            </a:ext>
          </a:extLst>
        </xdr:cNvPr>
        <xdr:cNvCxnSpPr/>
      </xdr:nvCxnSpPr>
      <xdr:spPr>
        <a:xfrm>
          <a:off x="14592300" y="70256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80917</xdr:rowOff>
    </xdr:from>
    <xdr:to>
      <xdr:col>72</xdr:col>
      <xdr:colOff>38100</xdr:colOff>
      <xdr:row>41</xdr:row>
      <xdr:rowOff>11067</xdr:rowOff>
    </xdr:to>
    <xdr:sp macro="" textlink="">
      <xdr:nvSpPr>
        <xdr:cNvPr id="438" name="楕円 437">
          <a:extLst>
            <a:ext uri="{FF2B5EF4-FFF2-40B4-BE49-F238E27FC236}">
              <a16:creationId xmlns:a16="http://schemas.microsoft.com/office/drawing/2014/main" id="{3E8040E2-96A0-468F-915D-01E5FF4087F5}"/>
            </a:ext>
          </a:extLst>
        </xdr:cNvPr>
        <xdr:cNvSpPr/>
      </xdr:nvSpPr>
      <xdr:spPr>
        <a:xfrm>
          <a:off x="13652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131717</xdr:rowOff>
    </xdr:from>
    <xdr:to>
      <xdr:col>76</xdr:col>
      <xdr:colOff>114300</xdr:colOff>
      <xdr:row>40</xdr:row>
      <xdr:rowOff>167640</xdr:rowOff>
    </xdr:to>
    <xdr:cxnSp macro="">
      <xdr:nvCxnSpPr>
        <xdr:cNvPr id="439" name="直線コネクタ 438">
          <a:extLst>
            <a:ext uri="{FF2B5EF4-FFF2-40B4-BE49-F238E27FC236}">
              <a16:creationId xmlns:a16="http://schemas.microsoft.com/office/drawing/2014/main" id="{81C9661C-C8E9-4B60-9403-238174A46887}"/>
            </a:ext>
          </a:extLst>
        </xdr:cNvPr>
        <xdr:cNvCxnSpPr/>
      </xdr:nvCxnSpPr>
      <xdr:spPr>
        <a:xfrm>
          <a:off x="13703300" y="69897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36830</xdr:rowOff>
    </xdr:from>
    <xdr:to>
      <xdr:col>67</xdr:col>
      <xdr:colOff>101600</xdr:colOff>
      <xdr:row>40</xdr:row>
      <xdr:rowOff>138430</xdr:rowOff>
    </xdr:to>
    <xdr:sp macro="" textlink="">
      <xdr:nvSpPr>
        <xdr:cNvPr id="440" name="楕円 439">
          <a:extLst>
            <a:ext uri="{FF2B5EF4-FFF2-40B4-BE49-F238E27FC236}">
              <a16:creationId xmlns:a16="http://schemas.microsoft.com/office/drawing/2014/main" id="{726DEE11-AF2D-453A-A61F-1708846345BE}"/>
            </a:ext>
          </a:extLst>
        </xdr:cNvPr>
        <xdr:cNvSpPr/>
      </xdr:nvSpPr>
      <xdr:spPr>
        <a:xfrm>
          <a:off x="12763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87630</xdr:rowOff>
    </xdr:from>
    <xdr:to>
      <xdr:col>71</xdr:col>
      <xdr:colOff>177800</xdr:colOff>
      <xdr:row>40</xdr:row>
      <xdr:rowOff>131717</xdr:rowOff>
    </xdr:to>
    <xdr:cxnSp macro="">
      <xdr:nvCxnSpPr>
        <xdr:cNvPr id="441" name="直線コネクタ 440">
          <a:extLst>
            <a:ext uri="{FF2B5EF4-FFF2-40B4-BE49-F238E27FC236}">
              <a16:creationId xmlns:a16="http://schemas.microsoft.com/office/drawing/2014/main" id="{FED6FC18-06CD-4AD7-8489-2A08300C7DC2}"/>
            </a:ext>
          </a:extLst>
        </xdr:cNvPr>
        <xdr:cNvCxnSpPr/>
      </xdr:nvCxnSpPr>
      <xdr:spPr>
        <a:xfrm>
          <a:off x="12814300" y="69456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C80F2850-5860-4274-8E26-11EC730D23E4}"/>
            </a:ext>
          </a:extLst>
        </xdr:cNvPr>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2D7A73A9-5C9A-4B23-8154-08E08A20A46E}"/>
            </a:ext>
          </a:extLst>
        </xdr:cNvPr>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CCD73EDB-F3DD-445A-A74F-A15B4D8B8FBF}"/>
            </a:ext>
          </a:extLst>
        </xdr:cNvPr>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2C086D55-1BD5-4D0B-B4B9-C39B872603E2}"/>
            </a:ext>
          </a:extLst>
        </xdr:cNvPr>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74040</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E4C97C06-40AF-4BC3-846D-481AA282F8DA}"/>
            </a:ext>
          </a:extLst>
        </xdr:cNvPr>
        <xdr:cNvSpPr txBox="1"/>
      </xdr:nvSpPr>
      <xdr:spPr>
        <a:xfrm>
          <a:off x="152660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38117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6EB33DB4-E231-4E4F-B720-29491D36A7EF}"/>
            </a:ext>
          </a:extLst>
        </xdr:cNvPr>
        <xdr:cNvSpPr txBox="1"/>
      </xdr:nvSpPr>
      <xdr:spPr>
        <a:xfrm>
          <a:off x="14389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2194</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F14532-F803-450A-A05E-F2479A20E90B}"/>
            </a:ext>
          </a:extLst>
        </xdr:cNvPr>
        <xdr:cNvSpPr txBox="1"/>
      </xdr:nvSpPr>
      <xdr:spPr>
        <a:xfrm>
          <a:off x="135007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129557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873F6245-4999-461B-A0F9-318FE99D64DE}"/>
            </a:ext>
          </a:extLst>
        </xdr:cNvPr>
        <xdr:cNvSpPr txBox="1"/>
      </xdr:nvSpPr>
      <xdr:spPr>
        <a:xfrm>
          <a:off x="12611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E1EC04F4-ECE2-49B0-A958-3F172B525E3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B2D10768-3887-4EF9-9D28-D9CC26C5F8F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FC807A77-6EA8-4B3A-8F40-4FE4136215A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FE956FBA-10CD-4476-BA1F-A88139A2BB1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21436E2B-995A-46C1-8184-49B0FCD2B32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853CA783-AA23-4ADE-93B7-6C9F189E275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C2EC110B-8517-43C9-9819-820BED76C64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66A4D333-6FF2-4BD5-BFDA-3B9BE1D3643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1B60D6DB-9C14-4EE3-A738-61571E1F56F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1775C541-D6C0-47C4-9BD5-4E0A9975775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a:extLst>
            <a:ext uri="{FF2B5EF4-FFF2-40B4-BE49-F238E27FC236}">
              <a16:creationId xmlns:a16="http://schemas.microsoft.com/office/drawing/2014/main" id="{CD2338A3-A927-4F4B-890F-AFDB6A62AD6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1" name="テキスト ボックス 460">
          <a:extLst>
            <a:ext uri="{FF2B5EF4-FFF2-40B4-BE49-F238E27FC236}">
              <a16:creationId xmlns:a16="http://schemas.microsoft.com/office/drawing/2014/main" id="{F25EFC73-5F24-476F-942A-96A0D33439C3}"/>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a:extLst>
            <a:ext uri="{FF2B5EF4-FFF2-40B4-BE49-F238E27FC236}">
              <a16:creationId xmlns:a16="http://schemas.microsoft.com/office/drawing/2014/main" id="{6A24F020-51F8-43F8-9A5F-C6B9717E2BB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a:extLst>
            <a:ext uri="{FF2B5EF4-FFF2-40B4-BE49-F238E27FC236}">
              <a16:creationId xmlns:a16="http://schemas.microsoft.com/office/drawing/2014/main" id="{50340902-A481-424C-BCF4-6B7FABE282E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a:extLst>
            <a:ext uri="{FF2B5EF4-FFF2-40B4-BE49-F238E27FC236}">
              <a16:creationId xmlns:a16="http://schemas.microsoft.com/office/drawing/2014/main" id="{2D2C5E0D-6325-4248-8954-716CF57BA5F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a:extLst>
            <a:ext uri="{FF2B5EF4-FFF2-40B4-BE49-F238E27FC236}">
              <a16:creationId xmlns:a16="http://schemas.microsoft.com/office/drawing/2014/main" id="{8AE70A8C-6469-4EED-9578-DBB447C2126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a:extLst>
            <a:ext uri="{FF2B5EF4-FFF2-40B4-BE49-F238E27FC236}">
              <a16:creationId xmlns:a16="http://schemas.microsoft.com/office/drawing/2014/main" id="{CFB6809C-6416-4173-95BF-59F1178CD62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a:extLst>
            <a:ext uri="{FF2B5EF4-FFF2-40B4-BE49-F238E27FC236}">
              <a16:creationId xmlns:a16="http://schemas.microsoft.com/office/drawing/2014/main" id="{FF2EFAD2-7559-4581-9777-7FEE9DC865A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a:extLst>
            <a:ext uri="{FF2B5EF4-FFF2-40B4-BE49-F238E27FC236}">
              <a16:creationId xmlns:a16="http://schemas.microsoft.com/office/drawing/2014/main" id="{F6715813-334B-44C2-88BB-F80FDC68C3E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a:extLst>
            <a:ext uri="{FF2B5EF4-FFF2-40B4-BE49-F238E27FC236}">
              <a16:creationId xmlns:a16="http://schemas.microsoft.com/office/drawing/2014/main" id="{1C064AD3-AC39-411E-A8A7-95E8CA6D0FF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a:extLst>
            <a:ext uri="{FF2B5EF4-FFF2-40B4-BE49-F238E27FC236}">
              <a16:creationId xmlns:a16="http://schemas.microsoft.com/office/drawing/2014/main" id="{3766AD42-8022-4F84-A885-1B34D74E02E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id="{F0AD2584-7CB0-48E3-AE71-DC729F02B2D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9CE93416-8126-4A28-81D0-912C68CB960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2E5E7DC9-E789-4C34-A820-97F679B8C8B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7090F009-E439-4547-B955-D320266943B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75" name="直線コネクタ 474">
          <a:extLst>
            <a:ext uri="{FF2B5EF4-FFF2-40B4-BE49-F238E27FC236}">
              <a16:creationId xmlns:a16="http://schemas.microsoft.com/office/drawing/2014/main" id="{7E2C3034-36E5-451C-8615-30B670D64D13}"/>
            </a:ext>
          </a:extLst>
        </xdr:cNvPr>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B51BC4E1-357D-4FF4-8363-8DC507513917}"/>
            </a:ext>
          </a:extLst>
        </xdr:cNvPr>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77" name="直線コネクタ 476">
          <a:extLst>
            <a:ext uri="{FF2B5EF4-FFF2-40B4-BE49-F238E27FC236}">
              <a16:creationId xmlns:a16="http://schemas.microsoft.com/office/drawing/2014/main" id="{C51F41E4-CF0A-4C4C-A552-87154A7CB5F9}"/>
            </a:ext>
          </a:extLst>
        </xdr:cNvPr>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6235DC63-881B-4F9C-99A9-416A671F14FE}"/>
            </a:ext>
          </a:extLst>
        </xdr:cNvPr>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79" name="直線コネクタ 478">
          <a:extLst>
            <a:ext uri="{FF2B5EF4-FFF2-40B4-BE49-F238E27FC236}">
              <a16:creationId xmlns:a16="http://schemas.microsoft.com/office/drawing/2014/main" id="{D61C510D-10D7-4553-B07C-3981C21D46FC}"/>
            </a:ext>
          </a:extLst>
        </xdr:cNvPr>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3E436245-58CC-4BF3-8066-356262BE021D}"/>
            </a:ext>
          </a:extLst>
        </xdr:cNvPr>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81" name="フローチャート: 判断 480">
          <a:extLst>
            <a:ext uri="{FF2B5EF4-FFF2-40B4-BE49-F238E27FC236}">
              <a16:creationId xmlns:a16="http://schemas.microsoft.com/office/drawing/2014/main" id="{F4808E2F-962E-4CEA-B59D-4B1CFA19FD19}"/>
            </a:ext>
          </a:extLst>
        </xdr:cNvPr>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2" name="フローチャート: 判断 481">
          <a:extLst>
            <a:ext uri="{FF2B5EF4-FFF2-40B4-BE49-F238E27FC236}">
              <a16:creationId xmlns:a16="http://schemas.microsoft.com/office/drawing/2014/main" id="{45AC27BC-CBC1-4B31-9A3B-F7729EDBB573}"/>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83" name="フローチャート: 判断 482">
          <a:extLst>
            <a:ext uri="{FF2B5EF4-FFF2-40B4-BE49-F238E27FC236}">
              <a16:creationId xmlns:a16="http://schemas.microsoft.com/office/drawing/2014/main" id="{A1B66210-F0F7-4D05-B60F-9BBDC0C33565}"/>
            </a:ext>
          </a:extLst>
        </xdr:cNvPr>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84" name="フローチャート: 判断 483">
          <a:extLst>
            <a:ext uri="{FF2B5EF4-FFF2-40B4-BE49-F238E27FC236}">
              <a16:creationId xmlns:a16="http://schemas.microsoft.com/office/drawing/2014/main" id="{09BAC7A1-25F6-425A-B063-A87217F35EE6}"/>
            </a:ext>
          </a:extLst>
        </xdr:cNvPr>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85" name="フローチャート: 判断 484">
          <a:extLst>
            <a:ext uri="{FF2B5EF4-FFF2-40B4-BE49-F238E27FC236}">
              <a16:creationId xmlns:a16="http://schemas.microsoft.com/office/drawing/2014/main" id="{87CA18D2-C3A6-42CB-A2EF-351904377767}"/>
            </a:ext>
          </a:extLst>
        </xdr:cNvPr>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3C065A9-3E4B-4F9F-A831-09356ADB889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76E74E3-4306-4037-85BA-01B51216E18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FFE8AAE-3E44-4BC6-96C5-43CF99D3879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768385A-4225-449C-B0D4-1DDC8597494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3163595-2F01-4CB3-AF42-081591634B7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140244</xdr:rowOff>
    </xdr:from>
    <xdr:to>
      <xdr:col>116</xdr:col>
      <xdr:colOff>114300</xdr:colOff>
      <xdr:row>40</xdr:row>
      <xdr:rowOff>70394</xdr:rowOff>
    </xdr:to>
    <xdr:sp macro="" textlink="">
      <xdr:nvSpPr>
        <xdr:cNvPr id="491" name="楕円 490">
          <a:extLst>
            <a:ext uri="{FF2B5EF4-FFF2-40B4-BE49-F238E27FC236}">
              <a16:creationId xmlns:a16="http://schemas.microsoft.com/office/drawing/2014/main" id="{A3F0B673-4EAB-4C6A-A3DE-074E877FC1CE}"/>
            </a:ext>
          </a:extLst>
        </xdr:cNvPr>
        <xdr:cNvSpPr/>
      </xdr:nvSpPr>
      <xdr:spPr>
        <a:xfrm>
          <a:off x="22110700" y="68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118671</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CAF28FCE-5E62-4C75-A310-B8D80BB44F98}"/>
            </a:ext>
          </a:extLst>
        </xdr:cNvPr>
        <xdr:cNvSpPr txBox="1"/>
      </xdr:nvSpPr>
      <xdr:spPr>
        <a:xfrm>
          <a:off x="22199600" y="680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154396</xdr:rowOff>
    </xdr:from>
    <xdr:to>
      <xdr:col>112</xdr:col>
      <xdr:colOff>38100</xdr:colOff>
      <xdr:row>40</xdr:row>
      <xdr:rowOff>84546</xdr:rowOff>
    </xdr:to>
    <xdr:sp macro="" textlink="">
      <xdr:nvSpPr>
        <xdr:cNvPr id="493" name="楕円 492">
          <a:extLst>
            <a:ext uri="{FF2B5EF4-FFF2-40B4-BE49-F238E27FC236}">
              <a16:creationId xmlns:a16="http://schemas.microsoft.com/office/drawing/2014/main" id="{33874DCE-4C4B-47D2-9391-82037F7697B1}"/>
            </a:ext>
          </a:extLst>
        </xdr:cNvPr>
        <xdr:cNvSpPr/>
      </xdr:nvSpPr>
      <xdr:spPr>
        <a:xfrm>
          <a:off x="21272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19594</xdr:rowOff>
    </xdr:from>
    <xdr:to>
      <xdr:col>116</xdr:col>
      <xdr:colOff>63500</xdr:colOff>
      <xdr:row>40</xdr:row>
      <xdr:rowOff>33746</xdr:rowOff>
    </xdr:to>
    <xdr:cxnSp macro="">
      <xdr:nvCxnSpPr>
        <xdr:cNvPr id="494" name="直線コネクタ 493">
          <a:extLst>
            <a:ext uri="{FF2B5EF4-FFF2-40B4-BE49-F238E27FC236}">
              <a16:creationId xmlns:a16="http://schemas.microsoft.com/office/drawing/2014/main" id="{EBECF3E1-72F4-491A-BEAE-8B1EA3B09EB0}"/>
            </a:ext>
          </a:extLst>
        </xdr:cNvPr>
        <xdr:cNvCxnSpPr/>
      </xdr:nvCxnSpPr>
      <xdr:spPr>
        <a:xfrm flipV="1">
          <a:off x="21323300" y="6877594"/>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363</xdr:rowOff>
    </xdr:from>
    <xdr:to>
      <xdr:col>107</xdr:col>
      <xdr:colOff>101600</xdr:colOff>
      <xdr:row>40</xdr:row>
      <xdr:rowOff>101963</xdr:rowOff>
    </xdr:to>
    <xdr:sp macro="" textlink="">
      <xdr:nvSpPr>
        <xdr:cNvPr id="495" name="楕円 494">
          <a:extLst>
            <a:ext uri="{FF2B5EF4-FFF2-40B4-BE49-F238E27FC236}">
              <a16:creationId xmlns:a16="http://schemas.microsoft.com/office/drawing/2014/main" id="{B6821674-DBF6-43E4-89FB-C35390CA1D05}"/>
            </a:ext>
          </a:extLst>
        </xdr:cNvPr>
        <xdr:cNvSpPr/>
      </xdr:nvSpPr>
      <xdr:spPr>
        <a:xfrm>
          <a:off x="203835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33746</xdr:rowOff>
    </xdr:from>
    <xdr:to>
      <xdr:col>111</xdr:col>
      <xdr:colOff>177800</xdr:colOff>
      <xdr:row>40</xdr:row>
      <xdr:rowOff>51163</xdr:rowOff>
    </xdr:to>
    <xdr:cxnSp macro="">
      <xdr:nvCxnSpPr>
        <xdr:cNvPr id="496" name="直線コネクタ 495">
          <a:extLst>
            <a:ext uri="{FF2B5EF4-FFF2-40B4-BE49-F238E27FC236}">
              <a16:creationId xmlns:a16="http://schemas.microsoft.com/office/drawing/2014/main" id="{CC800150-18A3-4594-9659-3A01ED6787BE}"/>
            </a:ext>
          </a:extLst>
        </xdr:cNvPr>
        <xdr:cNvCxnSpPr/>
      </xdr:nvCxnSpPr>
      <xdr:spPr>
        <a:xfrm flipV="1">
          <a:off x="20434300" y="6891746"/>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11249</xdr:rowOff>
    </xdr:from>
    <xdr:to>
      <xdr:col>102</xdr:col>
      <xdr:colOff>165100</xdr:colOff>
      <xdr:row>40</xdr:row>
      <xdr:rowOff>112849</xdr:rowOff>
    </xdr:to>
    <xdr:sp macro="" textlink="">
      <xdr:nvSpPr>
        <xdr:cNvPr id="497" name="楕円 496">
          <a:extLst>
            <a:ext uri="{FF2B5EF4-FFF2-40B4-BE49-F238E27FC236}">
              <a16:creationId xmlns:a16="http://schemas.microsoft.com/office/drawing/2014/main" id="{EA42D338-4196-4851-B4FE-4E94D2F67B98}"/>
            </a:ext>
          </a:extLst>
        </xdr:cNvPr>
        <xdr:cNvSpPr/>
      </xdr:nvSpPr>
      <xdr:spPr>
        <a:xfrm>
          <a:off x="19494500" y="68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51163</xdr:rowOff>
    </xdr:from>
    <xdr:to>
      <xdr:col>107</xdr:col>
      <xdr:colOff>50800</xdr:colOff>
      <xdr:row>40</xdr:row>
      <xdr:rowOff>62049</xdr:rowOff>
    </xdr:to>
    <xdr:cxnSp macro="">
      <xdr:nvCxnSpPr>
        <xdr:cNvPr id="498" name="直線コネクタ 497">
          <a:extLst>
            <a:ext uri="{FF2B5EF4-FFF2-40B4-BE49-F238E27FC236}">
              <a16:creationId xmlns:a16="http://schemas.microsoft.com/office/drawing/2014/main" id="{40173E63-FA3C-4FD9-B233-740411639F3B}"/>
            </a:ext>
          </a:extLst>
        </xdr:cNvPr>
        <xdr:cNvCxnSpPr/>
      </xdr:nvCxnSpPr>
      <xdr:spPr>
        <a:xfrm flipV="1">
          <a:off x="19545300" y="690916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21046</xdr:rowOff>
    </xdr:from>
    <xdr:to>
      <xdr:col>98</xdr:col>
      <xdr:colOff>38100</xdr:colOff>
      <xdr:row>40</xdr:row>
      <xdr:rowOff>122646</xdr:rowOff>
    </xdr:to>
    <xdr:sp macro="" textlink="">
      <xdr:nvSpPr>
        <xdr:cNvPr id="499" name="楕円 498">
          <a:extLst>
            <a:ext uri="{FF2B5EF4-FFF2-40B4-BE49-F238E27FC236}">
              <a16:creationId xmlns:a16="http://schemas.microsoft.com/office/drawing/2014/main" id="{98BEBB2A-788E-4235-AF2B-2C4A613458AF}"/>
            </a:ext>
          </a:extLst>
        </xdr:cNvPr>
        <xdr:cNvSpPr/>
      </xdr:nvSpPr>
      <xdr:spPr>
        <a:xfrm>
          <a:off x="186055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62049</xdr:rowOff>
    </xdr:from>
    <xdr:to>
      <xdr:col>102</xdr:col>
      <xdr:colOff>114300</xdr:colOff>
      <xdr:row>40</xdr:row>
      <xdr:rowOff>71846</xdr:rowOff>
    </xdr:to>
    <xdr:cxnSp macro="">
      <xdr:nvCxnSpPr>
        <xdr:cNvPr id="500" name="直線コネクタ 499">
          <a:extLst>
            <a:ext uri="{FF2B5EF4-FFF2-40B4-BE49-F238E27FC236}">
              <a16:creationId xmlns:a16="http://schemas.microsoft.com/office/drawing/2014/main" id="{A839327A-123E-4914-BB0A-F4115003260A}"/>
            </a:ext>
          </a:extLst>
        </xdr:cNvPr>
        <xdr:cNvCxnSpPr/>
      </xdr:nvCxnSpPr>
      <xdr:spPr>
        <a:xfrm flipV="1">
          <a:off x="18656300" y="692004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87E94100-6C48-4CE2-BFFE-555FEEBE2A2C}"/>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AF101DE7-7F65-4182-B359-98CFEDF32424}"/>
            </a:ext>
          </a:extLst>
        </xdr:cNvPr>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EC05CF14-2A74-4B14-9D46-DEE84BDB79F9}"/>
            </a:ext>
          </a:extLst>
        </xdr:cNvPr>
        <xdr:cNvSpPr txBox="1"/>
      </xdr:nvSpPr>
      <xdr:spPr>
        <a:xfrm>
          <a:off x="19310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C19C53D7-6F1D-40DC-832E-B3E4F740F4E9}"/>
            </a:ext>
          </a:extLst>
        </xdr:cNvPr>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75673</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F5FD6B82-F46D-4846-B68A-182201EF4F08}"/>
            </a:ext>
          </a:extLst>
        </xdr:cNvPr>
        <xdr:cNvSpPr txBox="1"/>
      </xdr:nvSpPr>
      <xdr:spPr>
        <a:xfrm>
          <a:off x="21075727" y="693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93090</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4E87B9E7-6841-4B97-9855-A3CD58E3443A}"/>
            </a:ext>
          </a:extLst>
        </xdr:cNvPr>
        <xdr:cNvSpPr txBox="1"/>
      </xdr:nvSpPr>
      <xdr:spPr>
        <a:xfrm>
          <a:off x="20199427" y="695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103976</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B958C358-0F77-4D58-8667-A950F8EAB789}"/>
            </a:ext>
          </a:extLst>
        </xdr:cNvPr>
        <xdr:cNvSpPr txBox="1"/>
      </xdr:nvSpPr>
      <xdr:spPr>
        <a:xfrm>
          <a:off x="19310427" y="696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113773</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061DC625-772A-48B5-938C-B08F93B4A97E}"/>
            </a:ext>
          </a:extLst>
        </xdr:cNvPr>
        <xdr:cNvSpPr txBox="1"/>
      </xdr:nvSpPr>
      <xdr:spPr>
        <a:xfrm>
          <a:off x="18421427" y="697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B1A33EB-9BBE-4CF7-95AD-4E107291F2C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30DC0BD2-1C42-4123-B107-F6EE412052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B07ED422-D6CE-4664-990A-C7E56B5BBD3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65A5291C-C56B-4D3E-982E-003C3D8B713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48F519B-1298-4D5C-AFE4-7CDC8122739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F01F10E8-6547-47F2-B6BE-8B746A95867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379242BD-7096-4E04-A31A-EC5248183A2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6CA3045A-B877-4D4E-AE72-3917359FD67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id="{36EA56F6-E70F-42F9-AE49-852D6FB946B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id="{7BBF89DF-D321-4C99-AEF7-E54D3052EDB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id="{FF7EC9FE-5E42-446D-8438-C2F0735F2C5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id="{8602C58B-FE0B-473F-96FA-A1A0A0CCF1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id="{7994F9CE-3779-4227-9ABF-71C239A5C69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id="{3F71670B-457F-4643-9E15-0334051205F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id="{23E0817A-08C4-428B-9139-2D9A07383ED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id="{B412A8D6-9142-4937-8603-E193BAE8C39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7061EE18-D4D2-4F60-9A16-3268C3F5F9C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44C16511-8DA0-4471-8F99-4A68FC4F44D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C126AD2A-5D96-4D7D-B5B4-84067388AEE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DBC09424-73BA-4585-8BE0-A92E9797942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AB571430-D59F-4BEB-9ECB-0F6582F82B4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0225ACA1-0CC9-4B08-9812-EA2FA964D5A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3BA31213-9E51-4614-9C35-BE54949F3AE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B37917F3-879F-481F-8168-777F07EDBA5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id="{3E3DFDCC-C076-4E54-B5B5-E6743FB4B84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id="{861B5BC2-C3CB-4A03-9F4E-982B10FC35A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id="{ACAF85BE-B4FF-4EBE-94B2-36A5E556BB6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id="{31B6E854-896E-4667-BBC7-4E7683B8365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id="{267651AF-4615-4C90-8DBB-A0FD4AD49CE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id="{8F949409-8530-4851-AD09-9A883477A33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id="{9C413DB8-BA4D-409A-BEAC-194545B3938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id="{62611573-105F-4691-A6E6-02C22EA1EC3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a16="http://schemas.microsoft.com/office/drawing/2014/main" id="{7D978202-A128-4D5D-8229-DC61E22282F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a16="http://schemas.microsoft.com/office/drawing/2014/main" id="{1F040BB2-2F77-4BAD-BE82-16F1EA7BBB8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a16="http://schemas.microsoft.com/office/drawing/2014/main" id="{DDBF75DF-3206-42CA-BFB5-AFF623B8448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a16="http://schemas.microsoft.com/office/drawing/2014/main" id="{E0D17CE8-24E5-48FF-A7AE-010282DB0D4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a16="http://schemas.microsoft.com/office/drawing/2014/main" id="{D2AE1790-B105-4CE7-A851-3467373D5D4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a16="http://schemas.microsoft.com/office/drawing/2014/main" id="{52B4B2F3-060D-4B85-83D5-EA8FC35820D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a16="http://schemas.microsoft.com/office/drawing/2014/main" id="{B4801EA5-CE0F-4C8F-B88E-5BB768AD056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a16="http://schemas.microsoft.com/office/drawing/2014/main" id="{DA04DAF8-A7EF-4C2D-BBB7-827AF45F5DFF}"/>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a:extLst>
            <a:ext uri="{FF2B5EF4-FFF2-40B4-BE49-F238E27FC236}">
              <a16:creationId xmlns:a16="http://schemas.microsoft.com/office/drawing/2014/main" id="{ECA235E4-99D9-4063-9739-99BBE44B087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a:extLst>
            <a:ext uri="{FF2B5EF4-FFF2-40B4-BE49-F238E27FC236}">
              <a16:creationId xmlns:a16="http://schemas.microsoft.com/office/drawing/2014/main" id="{B697A360-2463-484C-8FF2-9BE11E5C96D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a:extLst>
            <a:ext uri="{FF2B5EF4-FFF2-40B4-BE49-F238E27FC236}">
              <a16:creationId xmlns:a16="http://schemas.microsoft.com/office/drawing/2014/main" id="{4048E8A5-50D9-4FE9-B964-8ABBBF0651E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a:extLst>
            <a:ext uri="{FF2B5EF4-FFF2-40B4-BE49-F238E27FC236}">
              <a16:creationId xmlns:a16="http://schemas.microsoft.com/office/drawing/2014/main" id="{8F8D510C-C2CE-43D7-B86B-10C23F42A3C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a:extLst>
            <a:ext uri="{FF2B5EF4-FFF2-40B4-BE49-F238E27FC236}">
              <a16:creationId xmlns:a16="http://schemas.microsoft.com/office/drawing/2014/main" id="{BFC9BBCC-9F7E-4DD4-A8A9-6E30CEBCD8C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a:extLst>
            <a:ext uri="{FF2B5EF4-FFF2-40B4-BE49-F238E27FC236}">
              <a16:creationId xmlns:a16="http://schemas.microsoft.com/office/drawing/2014/main" id="{18491822-E98A-416D-8EEA-2B306916129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a:extLst>
            <a:ext uri="{FF2B5EF4-FFF2-40B4-BE49-F238E27FC236}">
              <a16:creationId xmlns:a16="http://schemas.microsoft.com/office/drawing/2014/main" id="{6EBBD3EF-7DA2-41E0-A143-297311D6599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a:extLst>
            <a:ext uri="{FF2B5EF4-FFF2-40B4-BE49-F238E27FC236}">
              <a16:creationId xmlns:a16="http://schemas.microsoft.com/office/drawing/2014/main" id="{4C2791EA-EF0C-4FB7-994B-2A97FB0EFA42}"/>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a:extLst>
            <a:ext uri="{FF2B5EF4-FFF2-40B4-BE49-F238E27FC236}">
              <a16:creationId xmlns:a16="http://schemas.microsoft.com/office/drawing/2014/main" id="{E7858C33-5170-4703-8C61-F1230EA0078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a:extLst>
            <a:ext uri="{FF2B5EF4-FFF2-40B4-BE49-F238E27FC236}">
              <a16:creationId xmlns:a16="http://schemas.microsoft.com/office/drawing/2014/main" id="{EC0FC21E-5F5D-4882-B0A9-F6B12F91384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a:extLst>
            <a:ext uri="{FF2B5EF4-FFF2-40B4-BE49-F238E27FC236}">
              <a16:creationId xmlns:a16="http://schemas.microsoft.com/office/drawing/2014/main" id="{842E40FD-09DF-4E5C-81D9-40785A362E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有形固定資産減価償却率は、類似団体平均と比較して高い水準を示している。これは、当町唯一の保育所が完成から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年余り経過していると考えられる。個別の施設計画を作成し、建物を保全しながら改修していく予定。</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有形固定資産減価償却率は、類似団体平均値と比較して高い水準を示している。これは、公営住宅が建設から新しいものでも完成から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年余り経過しているためである。町営住宅長寿命化計画に基づき耐震改修やバリアフリー改修等を進めている。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有形固定資産減価償却率は、類似団体平均値と比較して高い水準を示している。これは、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ある橋りょうの多くが昭和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年代に造られているためと考えられる。橋梁長寿命化修繕計画に基づき点検及び改修等を進めている。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3DD8E2D-3573-4D76-97D8-05BA466ECB6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BA75F41-8261-46CB-9548-9759AFD9F3A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6343836-94C3-4B77-A385-843F8577F0D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436243F-AA88-4F11-90C9-4CA165854B2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3989384-7BA7-4BCE-8ED0-8CA178FB77A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2E766AD-E435-4DBA-A515-299C309DB98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728C39C-BEA7-48BC-8DB0-DB62F1B660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B887B6-8428-4925-A6CE-A60B4E3419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904625D-3B32-4B0B-AC08-C1F163E5D2F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D1C7161-AF04-416A-AABD-1408AE12239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1,282
23.52
1,500,409
1,474,003
18,046
867,139
1,352,099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BE58548-D141-4389-9210-C143B2ECA50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D78E17-DB8F-4036-A10A-B4A3F3B0B03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87007A3-DECD-4138-AF6B-5D7F48C2E74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8DEDFF7-B574-4866-B7BC-91A7751BC5B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51C0ACD-D319-4C10-9355-7B904FAF160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7E76494-95ED-4355-AD33-C8938CE4EA0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3252FC0-FF7C-498B-868E-5550AFF454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ACB3C52-2CF2-47FF-817C-C77033B2E96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796ECBE-3B40-48E0-B8B7-D9EE8E4451F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D802895-335C-4DF3-86D9-0B7C03ACA45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D8BEA8-4126-458D-B07B-9A87BE8E602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86E8DB7-31C2-40AB-8578-3C77FB61346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4074AF5-B5E6-473D-AE3F-56421B01063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B14C32D-BD0D-470B-B7F0-EB9CC44522B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A84021-5B50-4D90-B818-A2FF5BB130E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80E9AB9-4986-462A-A75E-2CC45B18B25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FD4586D-C177-4553-948B-94785A0B7E4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DAD6E4B-E838-406E-8D6B-1D6F986DD31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29BE0E2-79AC-4121-A2D5-9C1CBE98C9C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F284803-5A5E-44BA-BFF4-2638FBABF53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89CF8A8-25E4-4C97-BAAA-486C7F739D2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C53ADA5-70A9-47B1-B026-70F89105B79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9309C3D-3DB7-4301-966D-8DF4096C26D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ED63488-B103-478D-970E-93CE95EB14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C60793B-7E78-4E22-9AF6-3814ED4351F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0DD0302-EE92-43EC-8BC7-45E8C72DE80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755AC38-296A-43D2-B6A8-E54312456F4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F15FE24-7CFE-45C6-B2CC-630B4D273D1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1773766-A549-404D-8481-E5A4C188A34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A93DADC-C9F5-4C48-AF88-7DA43D1C2CA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58FA08E-5CDE-4DF3-A1E2-BEEEBB106E1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601070D-E76A-49C0-9F3A-596628C655D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C79A062-C1C4-4FA2-B593-9AADE81D079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9CB7961-0270-478C-8EDE-AEFEA9F6319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0213858-ED59-444B-BA20-C68A8F0144D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DDF78E9-2D34-4BED-94E0-0418001D069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7BF64C6-6989-40DB-921A-4A00EF47637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748DA78-B5DB-4146-80F2-142DC5975D9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AF012E8-2653-40BD-A0E9-D6A00B50F10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EB76726-3948-445E-B964-01FD26DF85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40D5C18-9F13-48E1-90CF-DE76AAEB837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381DD33-B007-48DD-8084-29F66F77F9C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0823155-C5C2-457F-9949-85D6527E907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72880B0-6259-4249-A404-4DAD46697AE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FACE5D4-18F0-4745-849C-4A4BC56AB8AD}"/>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1484B7D-1E38-4330-8768-F4FFB459273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DA5F56A1-D78C-409D-8381-D11B6AB9182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729B88BC-4B5A-4877-A2FC-B648FF6F830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D4592D5F-C00E-44EE-9BF2-A6FC5C35E86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EBB1CAA2-3A0B-4151-BB79-61E320F2218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F7219933-F026-4BE4-9585-C47AF38E9BD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AFAA701C-B1ED-4DE5-98B8-E7DA962ECC3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99A5551B-B556-4524-9927-C2B12D4384A5}"/>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5CBC047-A564-426E-AF5D-D55CC2273BB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18445AE5-313E-4324-B0DF-CE891843E92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7550478B-8323-4334-8B98-7793992FE36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E24213A7-5172-436B-8C6F-2C59445FB3C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61317DC2-9B47-4105-B402-F461DEFB6C6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13A841EA-4E14-421A-A9E7-75607A44D40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678EEA6E-51A5-42FA-9732-117E7541706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663A37C0-41F1-4176-9EAB-496F78C7EA5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373C8B01-A9F5-47D6-B773-3F4EE53E46D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E396462A-971D-49B0-AB6D-074B518B5E4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4D25B089-2B70-4684-AA03-FCCE980BB89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3132823B-8A6D-4AD2-9760-248FF5C7C39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59165BE6-7797-461E-99E2-0627CB5571C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8A7AFB4E-FE2F-4B61-BA04-FC79DB8B7B4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81492AD7-6DFF-4F6E-A038-E22BF5F757A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2B97CD88-768D-40C7-896B-29A17A6B33B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CCF338BC-404F-4F22-87E8-B1CA1EB6859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F621EC4F-1C2A-4079-9781-F8A622D552A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290A5659-F609-4F82-8E85-AED761ADB3A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89DE93CC-AA16-4265-B98D-0CE8150BF04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85" name="テキスト ボックス 84">
          <a:extLst>
            <a:ext uri="{FF2B5EF4-FFF2-40B4-BE49-F238E27FC236}">
              <a16:creationId xmlns:a16="http://schemas.microsoft.com/office/drawing/2014/main" id="{F8470A13-F34F-48F7-97C1-1625EEF2CD6B}"/>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09FF8601-A8F6-4A94-B226-D492AF75C28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a:extLst>
            <a:ext uri="{FF2B5EF4-FFF2-40B4-BE49-F238E27FC236}">
              <a16:creationId xmlns:a16="http://schemas.microsoft.com/office/drawing/2014/main" id="{CA28C83D-3E1F-47A9-8C06-35FCB5D58BE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88" name="直線コネクタ 87">
          <a:extLst>
            <a:ext uri="{FF2B5EF4-FFF2-40B4-BE49-F238E27FC236}">
              <a16:creationId xmlns:a16="http://schemas.microsoft.com/office/drawing/2014/main" id="{03112E32-3680-4A3C-90C5-DCF5B2DA912B}"/>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89" name="【福祉施設】&#10;有形固定資産減価償却率最小値テキスト">
          <a:extLst>
            <a:ext uri="{FF2B5EF4-FFF2-40B4-BE49-F238E27FC236}">
              <a16:creationId xmlns:a16="http://schemas.microsoft.com/office/drawing/2014/main" id="{A7CFCCFD-D33C-4FA5-8FCB-28FE868E4589}"/>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90" name="直線コネクタ 89">
          <a:extLst>
            <a:ext uri="{FF2B5EF4-FFF2-40B4-BE49-F238E27FC236}">
              <a16:creationId xmlns:a16="http://schemas.microsoft.com/office/drawing/2014/main" id="{8ECABBA8-346D-4E91-8E44-AE043C17A07C}"/>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91" name="【福祉施設】&#10;有形固定資産減価償却率最大値テキスト">
          <a:extLst>
            <a:ext uri="{FF2B5EF4-FFF2-40B4-BE49-F238E27FC236}">
              <a16:creationId xmlns:a16="http://schemas.microsoft.com/office/drawing/2014/main" id="{CF04DBDA-03A4-4620-9CBB-C1F51F87BDFF}"/>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92" name="直線コネクタ 91">
          <a:extLst>
            <a:ext uri="{FF2B5EF4-FFF2-40B4-BE49-F238E27FC236}">
              <a16:creationId xmlns:a16="http://schemas.microsoft.com/office/drawing/2014/main" id="{8549DCB7-C916-4180-8C4C-3B2266BD935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93" name="【福祉施設】&#10;有形固定資産減価償却率平均値テキスト">
          <a:extLst>
            <a:ext uri="{FF2B5EF4-FFF2-40B4-BE49-F238E27FC236}">
              <a16:creationId xmlns:a16="http://schemas.microsoft.com/office/drawing/2014/main" id="{6F8CB980-57A7-4B2F-BED9-C279C1BECA11}"/>
            </a:ext>
          </a:extLst>
        </xdr:cNvPr>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94" name="フローチャート: 判断 93">
          <a:extLst>
            <a:ext uri="{FF2B5EF4-FFF2-40B4-BE49-F238E27FC236}">
              <a16:creationId xmlns:a16="http://schemas.microsoft.com/office/drawing/2014/main" id="{A98F1E37-EEA0-4179-B6A7-7319C0159BE3}"/>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95" name="フローチャート: 判断 94">
          <a:extLst>
            <a:ext uri="{FF2B5EF4-FFF2-40B4-BE49-F238E27FC236}">
              <a16:creationId xmlns:a16="http://schemas.microsoft.com/office/drawing/2014/main" id="{20EE9835-D86A-4648-BF41-BF477DFC0A01}"/>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96" name="フローチャート: 判断 95">
          <a:extLst>
            <a:ext uri="{FF2B5EF4-FFF2-40B4-BE49-F238E27FC236}">
              <a16:creationId xmlns:a16="http://schemas.microsoft.com/office/drawing/2014/main" id="{D0C6823C-7A92-440B-BA42-F1E074DD92F2}"/>
            </a:ext>
          </a:extLst>
        </xdr:cNvPr>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97" name="フローチャート: 判断 96">
          <a:extLst>
            <a:ext uri="{FF2B5EF4-FFF2-40B4-BE49-F238E27FC236}">
              <a16:creationId xmlns:a16="http://schemas.microsoft.com/office/drawing/2014/main" id="{F678774E-B215-4A8C-80BD-55F02F6D01C7}"/>
            </a:ext>
          </a:extLst>
        </xdr:cNvPr>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98" name="フローチャート: 判断 97">
          <a:extLst>
            <a:ext uri="{FF2B5EF4-FFF2-40B4-BE49-F238E27FC236}">
              <a16:creationId xmlns:a16="http://schemas.microsoft.com/office/drawing/2014/main" id="{662286A7-2AF0-40E3-92D9-E938980AF298}"/>
            </a:ext>
          </a:extLst>
        </xdr:cNvPr>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99" name="テキスト ボックス 98">
          <a:extLst>
            <a:ext uri="{FF2B5EF4-FFF2-40B4-BE49-F238E27FC236}">
              <a16:creationId xmlns:a16="http://schemas.microsoft.com/office/drawing/2014/main" id="{C47FA26D-279C-4210-95E3-FE6537734B5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86D1C60C-58F7-45D9-92B8-935BE043C92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6E550BF8-A567-4543-AB1C-07F0285F0E7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962A9AB-41F4-44D0-B3D2-E6356DA78C6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B912B53E-8AE3-47D4-A5D5-642BCAF4BA9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138430</xdr:rowOff>
    </xdr:from>
    <xdr:to>
      <xdr:col>24</xdr:col>
      <xdr:colOff>114300</xdr:colOff>
      <xdr:row>82</xdr:row>
      <xdr:rowOff>68580</xdr:rowOff>
    </xdr:to>
    <xdr:sp macro="" textlink="">
      <xdr:nvSpPr>
        <xdr:cNvPr id="104" name="楕円 103">
          <a:extLst>
            <a:ext uri="{FF2B5EF4-FFF2-40B4-BE49-F238E27FC236}">
              <a16:creationId xmlns:a16="http://schemas.microsoft.com/office/drawing/2014/main" id="{36F2F7B2-64DD-4D87-AE47-C1E6BF455BAE}"/>
            </a:ext>
          </a:extLst>
        </xdr:cNvPr>
        <xdr:cNvSpPr/>
      </xdr:nvSpPr>
      <xdr:spPr>
        <a:xfrm>
          <a:off x="4584700" y="140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116857</xdr:rowOff>
    </xdr:from>
    <xdr:ext cx="405111" cy="259045"/>
    <xdr:sp macro="" textlink="">
      <xdr:nvSpPr>
        <xdr:cNvPr id="105" name="【福祉施設】&#10;有形固定資産減価償却率該当値テキスト">
          <a:extLst>
            <a:ext uri="{FF2B5EF4-FFF2-40B4-BE49-F238E27FC236}">
              <a16:creationId xmlns:a16="http://schemas.microsoft.com/office/drawing/2014/main" id="{5F0147A6-0855-49FE-8875-68761EC0E680}"/>
            </a:ext>
          </a:extLst>
        </xdr:cNvPr>
        <xdr:cNvSpPr txBox="1"/>
      </xdr:nvSpPr>
      <xdr:spPr>
        <a:xfrm>
          <a:off x="4673600"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macro="" textlink="">
      <xdr:nvSpPr>
        <xdr:cNvPr id="106" name="楕円 105">
          <a:extLst>
            <a:ext uri="{FF2B5EF4-FFF2-40B4-BE49-F238E27FC236}">
              <a16:creationId xmlns:a16="http://schemas.microsoft.com/office/drawing/2014/main" id="{77E5FE37-60E3-4D6A-8C43-40CBE39010AC}"/>
            </a:ext>
          </a:extLst>
        </xdr:cNvPr>
        <xdr:cNvSpPr/>
      </xdr:nvSpPr>
      <xdr:spPr>
        <a:xfrm>
          <a:off x="3746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82</xdr:row>
      <xdr:rowOff>17780</xdr:rowOff>
    </xdr:to>
    <xdr:cxnSp macro="">
      <xdr:nvCxnSpPr>
        <xdr:cNvPr id="107" name="直線コネクタ 106">
          <a:extLst>
            <a:ext uri="{FF2B5EF4-FFF2-40B4-BE49-F238E27FC236}">
              <a16:creationId xmlns:a16="http://schemas.microsoft.com/office/drawing/2014/main" id="{98E70B82-641F-4660-A41C-69DBFC4FCE1C}"/>
            </a:ext>
          </a:extLst>
        </xdr:cNvPr>
        <xdr:cNvCxnSpPr/>
      </xdr:nvCxnSpPr>
      <xdr:spPr>
        <a:xfrm>
          <a:off x="3797300" y="13948411"/>
          <a:ext cx="838200" cy="1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108" name="楕円 107">
          <a:extLst>
            <a:ext uri="{FF2B5EF4-FFF2-40B4-BE49-F238E27FC236}">
              <a16:creationId xmlns:a16="http://schemas.microsoft.com/office/drawing/2014/main" id="{C3BCE1F3-524B-4F73-9200-C8E8BC9570B6}"/>
            </a:ext>
          </a:extLst>
        </xdr:cNvPr>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60961</xdr:rowOff>
    </xdr:to>
    <xdr:cxnSp macro="">
      <xdr:nvCxnSpPr>
        <xdr:cNvPr id="109" name="直線コネクタ 108">
          <a:extLst>
            <a:ext uri="{FF2B5EF4-FFF2-40B4-BE49-F238E27FC236}">
              <a16:creationId xmlns:a16="http://schemas.microsoft.com/office/drawing/2014/main" id="{B80FBA06-C480-43BF-BEC8-8309F3A70FBF}"/>
            </a:ext>
          </a:extLst>
        </xdr:cNvPr>
        <xdr:cNvCxnSpPr/>
      </xdr:nvCxnSpPr>
      <xdr:spPr>
        <a:xfrm>
          <a:off x="2908300" y="139141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24130</xdr:rowOff>
    </xdr:from>
    <xdr:to>
      <xdr:col>10</xdr:col>
      <xdr:colOff>165100</xdr:colOff>
      <xdr:row>82</xdr:row>
      <xdr:rowOff>125730</xdr:rowOff>
    </xdr:to>
    <xdr:sp macro="" textlink="">
      <xdr:nvSpPr>
        <xdr:cNvPr id="110" name="楕円 109">
          <a:extLst>
            <a:ext uri="{FF2B5EF4-FFF2-40B4-BE49-F238E27FC236}">
              <a16:creationId xmlns:a16="http://schemas.microsoft.com/office/drawing/2014/main" id="{6FA1A89E-C9F9-42A6-8050-73E6A9A15167}"/>
            </a:ext>
          </a:extLst>
        </xdr:cNvPr>
        <xdr:cNvSpPr/>
      </xdr:nvSpPr>
      <xdr:spPr>
        <a:xfrm>
          <a:off x="196850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26670</xdr:rowOff>
    </xdr:from>
    <xdr:to>
      <xdr:col>15</xdr:col>
      <xdr:colOff>50800</xdr:colOff>
      <xdr:row>82</xdr:row>
      <xdr:rowOff>74930</xdr:rowOff>
    </xdr:to>
    <xdr:cxnSp macro="">
      <xdr:nvCxnSpPr>
        <xdr:cNvPr id="111" name="直線コネクタ 110">
          <a:extLst>
            <a:ext uri="{FF2B5EF4-FFF2-40B4-BE49-F238E27FC236}">
              <a16:creationId xmlns:a16="http://schemas.microsoft.com/office/drawing/2014/main" id="{3FAC37C3-7098-495B-9222-32469CD42FFD}"/>
            </a:ext>
          </a:extLst>
        </xdr:cNvPr>
        <xdr:cNvCxnSpPr/>
      </xdr:nvCxnSpPr>
      <xdr:spPr>
        <a:xfrm flipV="1">
          <a:off x="2019300" y="13914120"/>
          <a:ext cx="889000" cy="2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83820</xdr:rowOff>
    </xdr:from>
    <xdr:to>
      <xdr:col>6</xdr:col>
      <xdr:colOff>38100</xdr:colOff>
      <xdr:row>85</xdr:row>
      <xdr:rowOff>13970</xdr:rowOff>
    </xdr:to>
    <xdr:sp macro="" textlink="">
      <xdr:nvSpPr>
        <xdr:cNvPr id="112" name="楕円 111">
          <a:extLst>
            <a:ext uri="{FF2B5EF4-FFF2-40B4-BE49-F238E27FC236}">
              <a16:creationId xmlns:a16="http://schemas.microsoft.com/office/drawing/2014/main" id="{A81D6487-77D0-47B9-BEE0-29CAF45909A9}"/>
            </a:ext>
          </a:extLst>
        </xdr:cNvPr>
        <xdr:cNvSpPr/>
      </xdr:nvSpPr>
      <xdr:spPr>
        <a:xfrm>
          <a:off x="1079500" y="144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74930</xdr:rowOff>
    </xdr:from>
    <xdr:to>
      <xdr:col>10</xdr:col>
      <xdr:colOff>114300</xdr:colOff>
      <xdr:row>84</xdr:row>
      <xdr:rowOff>134620</xdr:rowOff>
    </xdr:to>
    <xdr:cxnSp macro="">
      <xdr:nvCxnSpPr>
        <xdr:cNvPr id="113" name="直線コネクタ 112">
          <a:extLst>
            <a:ext uri="{FF2B5EF4-FFF2-40B4-BE49-F238E27FC236}">
              <a16:creationId xmlns:a16="http://schemas.microsoft.com/office/drawing/2014/main" id="{B619F3BB-BAFA-4F69-8ABB-DE3D1D9BFCBB}"/>
            </a:ext>
          </a:extLst>
        </xdr:cNvPr>
        <xdr:cNvCxnSpPr/>
      </xdr:nvCxnSpPr>
      <xdr:spPr>
        <a:xfrm flipV="1">
          <a:off x="1130300" y="14133830"/>
          <a:ext cx="889000" cy="40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114" name="n_1aveValue【福祉施設】&#10;有形固定資産減価償却率">
          <a:extLst>
            <a:ext uri="{FF2B5EF4-FFF2-40B4-BE49-F238E27FC236}">
              <a16:creationId xmlns:a16="http://schemas.microsoft.com/office/drawing/2014/main" id="{08FF3AA8-327A-42B7-A415-D39880DDE5B0}"/>
            </a:ext>
          </a:extLst>
        </xdr:cNvPr>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115" name="n_2aveValue【福祉施設】&#10;有形固定資産減価償却率">
          <a:extLst>
            <a:ext uri="{FF2B5EF4-FFF2-40B4-BE49-F238E27FC236}">
              <a16:creationId xmlns:a16="http://schemas.microsoft.com/office/drawing/2014/main" id="{BDD30F39-5ACA-4386-A126-47668B6B9D86}"/>
            </a:ext>
          </a:extLst>
        </xdr:cNvPr>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116" name="n_3aveValue【福祉施設】&#10;有形固定資産減価償却率">
          <a:extLst>
            <a:ext uri="{FF2B5EF4-FFF2-40B4-BE49-F238E27FC236}">
              <a16:creationId xmlns:a16="http://schemas.microsoft.com/office/drawing/2014/main" id="{32026A77-70AC-4B46-AD9A-1F79396BF5C4}"/>
            </a:ext>
          </a:extLst>
        </xdr:cNvPr>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117" name="n_4aveValue【福祉施設】&#10;有形固定資産減価償却率">
          <a:extLst>
            <a:ext uri="{FF2B5EF4-FFF2-40B4-BE49-F238E27FC236}">
              <a16:creationId xmlns:a16="http://schemas.microsoft.com/office/drawing/2014/main" id="{AF667A05-472E-4630-861E-44A38A51ABE3}"/>
            </a:ext>
          </a:extLst>
        </xdr:cNvPr>
        <xdr:cNvSpPr txBox="1"/>
      </xdr:nvSpPr>
      <xdr:spPr>
        <a:xfrm>
          <a:off x="9277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102888</xdr:rowOff>
    </xdr:from>
    <xdr:ext cx="405111" cy="259045"/>
    <xdr:sp macro="" textlink="">
      <xdr:nvSpPr>
        <xdr:cNvPr id="118" name="n_1mainValue【福祉施設】&#10;有形固定資産減価償却率">
          <a:extLst>
            <a:ext uri="{FF2B5EF4-FFF2-40B4-BE49-F238E27FC236}">
              <a16:creationId xmlns:a16="http://schemas.microsoft.com/office/drawing/2014/main" id="{4D2B70AB-A95A-4A15-99F4-27D7339CFFDE}"/>
            </a:ext>
          </a:extLst>
        </xdr:cNvPr>
        <xdr:cNvSpPr txBox="1"/>
      </xdr:nvSpPr>
      <xdr:spPr>
        <a:xfrm>
          <a:off x="3582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119" name="n_2mainValue【福祉施設】&#10;有形固定資産減価償却率">
          <a:extLst>
            <a:ext uri="{FF2B5EF4-FFF2-40B4-BE49-F238E27FC236}">
              <a16:creationId xmlns:a16="http://schemas.microsoft.com/office/drawing/2014/main" id="{A21A925B-5732-4ED5-885A-6F5991233B8D}"/>
            </a:ext>
          </a:extLst>
        </xdr:cNvPr>
        <xdr:cNvSpPr txBox="1"/>
      </xdr:nvSpPr>
      <xdr:spPr>
        <a:xfrm>
          <a:off x="2705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116857</xdr:rowOff>
    </xdr:from>
    <xdr:ext cx="405111" cy="259045"/>
    <xdr:sp macro="" textlink="">
      <xdr:nvSpPr>
        <xdr:cNvPr id="120" name="n_3mainValue【福祉施設】&#10;有形固定資産減価償却率">
          <a:extLst>
            <a:ext uri="{FF2B5EF4-FFF2-40B4-BE49-F238E27FC236}">
              <a16:creationId xmlns:a16="http://schemas.microsoft.com/office/drawing/2014/main" id="{06B0F52D-8C95-4B50-BB1E-D1B3E04A1BD5}"/>
            </a:ext>
          </a:extLst>
        </xdr:cNvPr>
        <xdr:cNvSpPr txBox="1"/>
      </xdr:nvSpPr>
      <xdr:spPr>
        <a:xfrm>
          <a:off x="1816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5097</xdr:rowOff>
    </xdr:from>
    <xdr:ext cx="405111" cy="259045"/>
    <xdr:sp macro="" textlink="">
      <xdr:nvSpPr>
        <xdr:cNvPr id="121" name="n_4mainValue【福祉施設】&#10;有形固定資産減価償却率">
          <a:extLst>
            <a:ext uri="{FF2B5EF4-FFF2-40B4-BE49-F238E27FC236}">
              <a16:creationId xmlns:a16="http://schemas.microsoft.com/office/drawing/2014/main" id="{8F45BB9F-0C90-411F-9F68-E7A294B7D784}"/>
            </a:ext>
          </a:extLst>
        </xdr:cNvPr>
        <xdr:cNvSpPr txBox="1"/>
      </xdr:nvSpPr>
      <xdr:spPr>
        <a:xfrm>
          <a:off x="927744" y="1457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2" name="正方形/長方形 121">
          <a:extLst>
            <a:ext uri="{FF2B5EF4-FFF2-40B4-BE49-F238E27FC236}">
              <a16:creationId xmlns:a16="http://schemas.microsoft.com/office/drawing/2014/main" id="{19E8C5D4-FB3A-4DC8-82A3-09CC2CFBBBE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3" name="正方形/長方形 122">
          <a:extLst>
            <a:ext uri="{FF2B5EF4-FFF2-40B4-BE49-F238E27FC236}">
              <a16:creationId xmlns:a16="http://schemas.microsoft.com/office/drawing/2014/main" id="{1447136E-035C-4ACF-9C6C-062ABC15B41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4" name="正方形/長方形 123">
          <a:extLst>
            <a:ext uri="{FF2B5EF4-FFF2-40B4-BE49-F238E27FC236}">
              <a16:creationId xmlns:a16="http://schemas.microsoft.com/office/drawing/2014/main" id="{B7E84DE8-0F64-4634-AC7F-33E366BD0DE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5" name="正方形/長方形 124">
          <a:extLst>
            <a:ext uri="{FF2B5EF4-FFF2-40B4-BE49-F238E27FC236}">
              <a16:creationId xmlns:a16="http://schemas.microsoft.com/office/drawing/2014/main" id="{A7E077F3-C441-4C76-8A75-509A1053E07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6" name="正方形/長方形 125">
          <a:extLst>
            <a:ext uri="{FF2B5EF4-FFF2-40B4-BE49-F238E27FC236}">
              <a16:creationId xmlns:a16="http://schemas.microsoft.com/office/drawing/2014/main" id="{9A4F00CF-799C-4A7D-BA49-1E202BFBBB0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7" name="正方形/長方形 126">
          <a:extLst>
            <a:ext uri="{FF2B5EF4-FFF2-40B4-BE49-F238E27FC236}">
              <a16:creationId xmlns:a16="http://schemas.microsoft.com/office/drawing/2014/main" id="{CFCA4549-FE27-4A40-B808-BD93229371C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8" name="正方形/長方形 127">
          <a:extLst>
            <a:ext uri="{FF2B5EF4-FFF2-40B4-BE49-F238E27FC236}">
              <a16:creationId xmlns:a16="http://schemas.microsoft.com/office/drawing/2014/main" id="{CAA64AA6-6757-49D7-8C1B-276FE466FC3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9" name="正方形/長方形 128">
          <a:extLst>
            <a:ext uri="{FF2B5EF4-FFF2-40B4-BE49-F238E27FC236}">
              <a16:creationId xmlns:a16="http://schemas.microsoft.com/office/drawing/2014/main" id="{4DEFB004-32BF-4442-B732-2A8AB993FB1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0" name="テキスト ボックス 129">
          <a:extLst>
            <a:ext uri="{FF2B5EF4-FFF2-40B4-BE49-F238E27FC236}">
              <a16:creationId xmlns:a16="http://schemas.microsoft.com/office/drawing/2014/main" id="{DBC93262-4DB5-430B-9FEC-86549F02D86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1" name="直線コネクタ 130">
          <a:extLst>
            <a:ext uri="{FF2B5EF4-FFF2-40B4-BE49-F238E27FC236}">
              <a16:creationId xmlns:a16="http://schemas.microsoft.com/office/drawing/2014/main" id="{EC6089CB-DB85-4FE4-B634-504BA1E70BB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32" name="直線コネクタ 131">
          <a:extLst>
            <a:ext uri="{FF2B5EF4-FFF2-40B4-BE49-F238E27FC236}">
              <a16:creationId xmlns:a16="http://schemas.microsoft.com/office/drawing/2014/main" id="{CA479E2B-FDBF-408B-814E-E882E3BB4CE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33" name="テキスト ボックス 132">
          <a:extLst>
            <a:ext uri="{FF2B5EF4-FFF2-40B4-BE49-F238E27FC236}">
              <a16:creationId xmlns:a16="http://schemas.microsoft.com/office/drawing/2014/main" id="{27BD2001-6B96-406C-ACFA-E961B544625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34" name="直線コネクタ 133">
          <a:extLst>
            <a:ext uri="{FF2B5EF4-FFF2-40B4-BE49-F238E27FC236}">
              <a16:creationId xmlns:a16="http://schemas.microsoft.com/office/drawing/2014/main" id="{87CA8736-004D-4607-B59C-D19D5FA79E3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35" name="テキスト ボックス 134">
          <a:extLst>
            <a:ext uri="{FF2B5EF4-FFF2-40B4-BE49-F238E27FC236}">
              <a16:creationId xmlns:a16="http://schemas.microsoft.com/office/drawing/2014/main" id="{E6D843B2-CBED-4A0D-A890-63753E1D38B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36" name="直線コネクタ 135">
          <a:extLst>
            <a:ext uri="{FF2B5EF4-FFF2-40B4-BE49-F238E27FC236}">
              <a16:creationId xmlns:a16="http://schemas.microsoft.com/office/drawing/2014/main" id="{D08F4E6F-1CB0-409E-9355-99CEC30E70C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37" name="テキスト ボックス 136">
          <a:extLst>
            <a:ext uri="{FF2B5EF4-FFF2-40B4-BE49-F238E27FC236}">
              <a16:creationId xmlns:a16="http://schemas.microsoft.com/office/drawing/2014/main" id="{94B4D835-ADFF-4EF0-A42D-561A6482286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38" name="直線コネクタ 137">
          <a:extLst>
            <a:ext uri="{FF2B5EF4-FFF2-40B4-BE49-F238E27FC236}">
              <a16:creationId xmlns:a16="http://schemas.microsoft.com/office/drawing/2014/main" id="{9A2ACDAC-08A5-44E7-9B24-BBC63D1D6FA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39" name="テキスト ボックス 138">
          <a:extLst>
            <a:ext uri="{FF2B5EF4-FFF2-40B4-BE49-F238E27FC236}">
              <a16:creationId xmlns:a16="http://schemas.microsoft.com/office/drawing/2014/main" id="{FCA65BB3-4CCC-446A-9D63-C370D9E9A0B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40" name="直線コネクタ 139">
          <a:extLst>
            <a:ext uri="{FF2B5EF4-FFF2-40B4-BE49-F238E27FC236}">
              <a16:creationId xmlns:a16="http://schemas.microsoft.com/office/drawing/2014/main" id="{ECCA5128-BBFC-46B9-8407-65FA0507AE7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41" name="テキスト ボックス 140">
          <a:extLst>
            <a:ext uri="{FF2B5EF4-FFF2-40B4-BE49-F238E27FC236}">
              <a16:creationId xmlns:a16="http://schemas.microsoft.com/office/drawing/2014/main" id="{ABB55418-68C3-4739-929E-385A151C376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42" name="直線コネクタ 141">
          <a:extLst>
            <a:ext uri="{FF2B5EF4-FFF2-40B4-BE49-F238E27FC236}">
              <a16:creationId xmlns:a16="http://schemas.microsoft.com/office/drawing/2014/main" id="{AA096F91-36CC-4B28-B856-9B987D4CD5F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43" name="テキスト ボックス 142">
          <a:extLst>
            <a:ext uri="{FF2B5EF4-FFF2-40B4-BE49-F238E27FC236}">
              <a16:creationId xmlns:a16="http://schemas.microsoft.com/office/drawing/2014/main" id="{6FF0174B-5EC1-4CF8-A06C-F618D9FCB7F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4" name="直線コネクタ 143">
          <a:extLst>
            <a:ext uri="{FF2B5EF4-FFF2-40B4-BE49-F238E27FC236}">
              <a16:creationId xmlns:a16="http://schemas.microsoft.com/office/drawing/2014/main" id="{E086EB1D-6909-4552-814A-2A8BF9A8BA4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5" name="テキスト ボックス 144">
          <a:extLst>
            <a:ext uri="{FF2B5EF4-FFF2-40B4-BE49-F238E27FC236}">
              <a16:creationId xmlns:a16="http://schemas.microsoft.com/office/drawing/2014/main" id="{3313B104-FF62-43D2-95B5-EE6CD12474B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6" name="【福祉施設】&#10;一人当たり面積グラフ枠">
          <a:extLst>
            <a:ext uri="{FF2B5EF4-FFF2-40B4-BE49-F238E27FC236}">
              <a16:creationId xmlns:a16="http://schemas.microsoft.com/office/drawing/2014/main" id="{89553970-A42E-41F7-9B82-5600DDAA8CD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147" name="直線コネクタ 146">
          <a:extLst>
            <a:ext uri="{FF2B5EF4-FFF2-40B4-BE49-F238E27FC236}">
              <a16:creationId xmlns:a16="http://schemas.microsoft.com/office/drawing/2014/main" id="{AEB5F46A-951B-4F88-978C-BCCABDD0C123}"/>
            </a:ext>
          </a:extLst>
        </xdr:cNvPr>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148" name="【福祉施設】&#10;一人当たり面積最小値テキスト">
          <a:extLst>
            <a:ext uri="{FF2B5EF4-FFF2-40B4-BE49-F238E27FC236}">
              <a16:creationId xmlns:a16="http://schemas.microsoft.com/office/drawing/2014/main" id="{E95F8EE4-4721-4AD7-B34B-561405DD6F1D}"/>
            </a:ext>
          </a:extLst>
        </xdr:cNvPr>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149" name="直線コネクタ 148">
          <a:extLst>
            <a:ext uri="{FF2B5EF4-FFF2-40B4-BE49-F238E27FC236}">
              <a16:creationId xmlns:a16="http://schemas.microsoft.com/office/drawing/2014/main" id="{DE79EC33-CD0C-4313-9790-1D8D0EB963D3}"/>
            </a:ext>
          </a:extLst>
        </xdr:cNvPr>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150" name="【福祉施設】&#10;一人当たり面積最大値テキスト">
          <a:extLst>
            <a:ext uri="{FF2B5EF4-FFF2-40B4-BE49-F238E27FC236}">
              <a16:creationId xmlns:a16="http://schemas.microsoft.com/office/drawing/2014/main" id="{64A3E5B1-E945-4903-84E6-3F59236228AC}"/>
            </a:ext>
          </a:extLst>
        </xdr:cNvPr>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151" name="直線コネクタ 150">
          <a:extLst>
            <a:ext uri="{FF2B5EF4-FFF2-40B4-BE49-F238E27FC236}">
              <a16:creationId xmlns:a16="http://schemas.microsoft.com/office/drawing/2014/main" id="{DA4C64FD-2D49-4F71-B9EC-193FE1565274}"/>
            </a:ext>
          </a:extLst>
        </xdr:cNvPr>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152" name="【福祉施設】&#10;一人当たり面積平均値テキスト">
          <a:extLst>
            <a:ext uri="{FF2B5EF4-FFF2-40B4-BE49-F238E27FC236}">
              <a16:creationId xmlns:a16="http://schemas.microsoft.com/office/drawing/2014/main" id="{DF146F25-3E7A-4E20-88FA-A87CB68E1F1B}"/>
            </a:ext>
          </a:extLst>
        </xdr:cNvPr>
        <xdr:cNvSpPr txBox="1"/>
      </xdr:nvSpPr>
      <xdr:spPr>
        <a:xfrm>
          <a:off x="10515600"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153" name="フローチャート: 判断 152">
          <a:extLst>
            <a:ext uri="{FF2B5EF4-FFF2-40B4-BE49-F238E27FC236}">
              <a16:creationId xmlns:a16="http://schemas.microsoft.com/office/drawing/2014/main" id="{547F7F23-2FB0-4543-89AD-25E8A14435F9}"/>
            </a:ext>
          </a:extLst>
        </xdr:cNvPr>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154" name="フローチャート: 判断 153">
          <a:extLst>
            <a:ext uri="{FF2B5EF4-FFF2-40B4-BE49-F238E27FC236}">
              <a16:creationId xmlns:a16="http://schemas.microsoft.com/office/drawing/2014/main" id="{BF5386B1-68FB-4025-928C-619C02ADF4C3}"/>
            </a:ext>
          </a:extLst>
        </xdr:cNvPr>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155" name="フローチャート: 判断 154">
          <a:extLst>
            <a:ext uri="{FF2B5EF4-FFF2-40B4-BE49-F238E27FC236}">
              <a16:creationId xmlns:a16="http://schemas.microsoft.com/office/drawing/2014/main" id="{D95641E3-7C53-4E0D-83D1-9C2671C1F90B}"/>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156" name="フローチャート: 判断 155">
          <a:extLst>
            <a:ext uri="{FF2B5EF4-FFF2-40B4-BE49-F238E27FC236}">
              <a16:creationId xmlns:a16="http://schemas.microsoft.com/office/drawing/2014/main" id="{4210E206-C969-4B3B-82C2-693003CC1718}"/>
            </a:ext>
          </a:extLst>
        </xdr:cNvPr>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157" name="フローチャート: 判断 156">
          <a:extLst>
            <a:ext uri="{FF2B5EF4-FFF2-40B4-BE49-F238E27FC236}">
              <a16:creationId xmlns:a16="http://schemas.microsoft.com/office/drawing/2014/main" id="{D23E571C-D8CD-4999-972F-CE525B96E302}"/>
            </a:ext>
          </a:extLst>
        </xdr:cNvPr>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5F6863D9-C125-43C7-8181-CC28A8570DD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C3F1137C-A2DE-4749-8104-76912877D27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1034073A-4E31-46BB-850C-BA5A2F24A42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8F98F224-21D3-41BC-BFFB-D9ABAAA4A1F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4F78A358-2B14-4395-88F1-4FC6F9D634C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108131</xdr:rowOff>
    </xdr:from>
    <xdr:to>
      <xdr:col>55</xdr:col>
      <xdr:colOff>50800</xdr:colOff>
      <xdr:row>85</xdr:row>
      <xdr:rowOff>38281</xdr:rowOff>
    </xdr:to>
    <xdr:sp macro="" textlink="">
      <xdr:nvSpPr>
        <xdr:cNvPr id="163" name="楕円 162">
          <a:extLst>
            <a:ext uri="{FF2B5EF4-FFF2-40B4-BE49-F238E27FC236}">
              <a16:creationId xmlns:a16="http://schemas.microsoft.com/office/drawing/2014/main" id="{ED4CFB67-EAB4-472A-8F7D-EBE580FD99EE}"/>
            </a:ext>
          </a:extLst>
        </xdr:cNvPr>
        <xdr:cNvSpPr/>
      </xdr:nvSpPr>
      <xdr:spPr>
        <a:xfrm>
          <a:off x="104267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131008</xdr:rowOff>
    </xdr:from>
    <xdr:ext cx="469744" cy="259045"/>
    <xdr:sp macro="" textlink="">
      <xdr:nvSpPr>
        <xdr:cNvPr id="164" name="【福祉施設】&#10;一人当たり面積該当値テキスト">
          <a:extLst>
            <a:ext uri="{FF2B5EF4-FFF2-40B4-BE49-F238E27FC236}">
              <a16:creationId xmlns:a16="http://schemas.microsoft.com/office/drawing/2014/main" id="{EDA955DF-EF06-465F-9C5D-61D7E6EE4DD1}"/>
            </a:ext>
          </a:extLst>
        </xdr:cNvPr>
        <xdr:cNvSpPr txBox="1"/>
      </xdr:nvSpPr>
      <xdr:spPr>
        <a:xfrm>
          <a:off x="10515600" y="1436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120541</xdr:rowOff>
    </xdr:from>
    <xdr:to>
      <xdr:col>50</xdr:col>
      <xdr:colOff>165100</xdr:colOff>
      <xdr:row>85</xdr:row>
      <xdr:rowOff>50691</xdr:rowOff>
    </xdr:to>
    <xdr:sp macro="" textlink="">
      <xdr:nvSpPr>
        <xdr:cNvPr id="165" name="楕円 164">
          <a:extLst>
            <a:ext uri="{FF2B5EF4-FFF2-40B4-BE49-F238E27FC236}">
              <a16:creationId xmlns:a16="http://schemas.microsoft.com/office/drawing/2014/main" id="{796F3784-A47B-48C9-B9B7-BF6C66E94C70}"/>
            </a:ext>
          </a:extLst>
        </xdr:cNvPr>
        <xdr:cNvSpPr/>
      </xdr:nvSpPr>
      <xdr:spPr>
        <a:xfrm>
          <a:off x="9588500" y="1452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158931</xdr:rowOff>
    </xdr:from>
    <xdr:to>
      <xdr:col>55</xdr:col>
      <xdr:colOff>0</xdr:colOff>
      <xdr:row>84</xdr:row>
      <xdr:rowOff>171341</xdr:rowOff>
    </xdr:to>
    <xdr:cxnSp macro="">
      <xdr:nvCxnSpPr>
        <xdr:cNvPr id="166" name="直線コネクタ 165">
          <a:extLst>
            <a:ext uri="{FF2B5EF4-FFF2-40B4-BE49-F238E27FC236}">
              <a16:creationId xmlns:a16="http://schemas.microsoft.com/office/drawing/2014/main" id="{1331E01B-E722-4C2C-B31C-088A403F0D34}"/>
            </a:ext>
          </a:extLst>
        </xdr:cNvPr>
        <xdr:cNvCxnSpPr/>
      </xdr:nvCxnSpPr>
      <xdr:spPr>
        <a:xfrm flipV="1">
          <a:off x="9639300" y="14560731"/>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135237</xdr:rowOff>
    </xdr:from>
    <xdr:to>
      <xdr:col>46</xdr:col>
      <xdr:colOff>38100</xdr:colOff>
      <xdr:row>85</xdr:row>
      <xdr:rowOff>65387</xdr:rowOff>
    </xdr:to>
    <xdr:sp macro="" textlink="">
      <xdr:nvSpPr>
        <xdr:cNvPr id="167" name="楕円 166">
          <a:extLst>
            <a:ext uri="{FF2B5EF4-FFF2-40B4-BE49-F238E27FC236}">
              <a16:creationId xmlns:a16="http://schemas.microsoft.com/office/drawing/2014/main" id="{C51662A1-562A-4BBE-89FE-2C1FE54D51E0}"/>
            </a:ext>
          </a:extLst>
        </xdr:cNvPr>
        <xdr:cNvSpPr/>
      </xdr:nvSpPr>
      <xdr:spPr>
        <a:xfrm>
          <a:off x="8699500" y="14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171341</xdr:rowOff>
    </xdr:from>
    <xdr:to>
      <xdr:col>50</xdr:col>
      <xdr:colOff>114300</xdr:colOff>
      <xdr:row>85</xdr:row>
      <xdr:rowOff>14587</xdr:rowOff>
    </xdr:to>
    <xdr:cxnSp macro="">
      <xdr:nvCxnSpPr>
        <xdr:cNvPr id="168" name="直線コネクタ 167">
          <a:extLst>
            <a:ext uri="{FF2B5EF4-FFF2-40B4-BE49-F238E27FC236}">
              <a16:creationId xmlns:a16="http://schemas.microsoft.com/office/drawing/2014/main" id="{09C3FFD3-D7C3-4D3B-A606-BF7D948D56B7}"/>
            </a:ext>
          </a:extLst>
        </xdr:cNvPr>
        <xdr:cNvCxnSpPr/>
      </xdr:nvCxnSpPr>
      <xdr:spPr>
        <a:xfrm flipV="1">
          <a:off x="8750300" y="1457314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28775</xdr:rowOff>
    </xdr:from>
    <xdr:to>
      <xdr:col>41</xdr:col>
      <xdr:colOff>101600</xdr:colOff>
      <xdr:row>86</xdr:row>
      <xdr:rowOff>130375</xdr:rowOff>
    </xdr:to>
    <xdr:sp macro="" textlink="">
      <xdr:nvSpPr>
        <xdr:cNvPr id="169" name="楕円 168">
          <a:extLst>
            <a:ext uri="{FF2B5EF4-FFF2-40B4-BE49-F238E27FC236}">
              <a16:creationId xmlns:a16="http://schemas.microsoft.com/office/drawing/2014/main" id="{51B45200-DB08-4D05-B57E-5E594B953AB1}"/>
            </a:ext>
          </a:extLst>
        </xdr:cNvPr>
        <xdr:cNvSpPr/>
      </xdr:nvSpPr>
      <xdr:spPr>
        <a:xfrm>
          <a:off x="7810500" y="1477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14587</xdr:rowOff>
    </xdr:from>
    <xdr:to>
      <xdr:col>45</xdr:col>
      <xdr:colOff>177800</xdr:colOff>
      <xdr:row>86</xdr:row>
      <xdr:rowOff>79575</xdr:rowOff>
    </xdr:to>
    <xdr:cxnSp macro="">
      <xdr:nvCxnSpPr>
        <xdr:cNvPr id="170" name="直線コネクタ 169">
          <a:extLst>
            <a:ext uri="{FF2B5EF4-FFF2-40B4-BE49-F238E27FC236}">
              <a16:creationId xmlns:a16="http://schemas.microsoft.com/office/drawing/2014/main" id="{186FE559-81EB-442C-BA74-5CAC1AD04D1F}"/>
            </a:ext>
          </a:extLst>
        </xdr:cNvPr>
        <xdr:cNvCxnSpPr/>
      </xdr:nvCxnSpPr>
      <xdr:spPr>
        <a:xfrm flipV="1">
          <a:off x="7861300" y="14587837"/>
          <a:ext cx="889000" cy="23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31060</xdr:rowOff>
    </xdr:from>
    <xdr:to>
      <xdr:col>36</xdr:col>
      <xdr:colOff>165100</xdr:colOff>
      <xdr:row>86</xdr:row>
      <xdr:rowOff>132660</xdr:rowOff>
    </xdr:to>
    <xdr:sp macro="" textlink="">
      <xdr:nvSpPr>
        <xdr:cNvPr id="171" name="楕円 170">
          <a:extLst>
            <a:ext uri="{FF2B5EF4-FFF2-40B4-BE49-F238E27FC236}">
              <a16:creationId xmlns:a16="http://schemas.microsoft.com/office/drawing/2014/main" id="{955C080F-DF16-465E-8B3A-A87F3A46DC72}"/>
            </a:ext>
          </a:extLst>
        </xdr:cNvPr>
        <xdr:cNvSpPr/>
      </xdr:nvSpPr>
      <xdr:spPr>
        <a:xfrm>
          <a:off x="6921500" y="147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79575</xdr:rowOff>
    </xdr:from>
    <xdr:to>
      <xdr:col>41</xdr:col>
      <xdr:colOff>50800</xdr:colOff>
      <xdr:row>86</xdr:row>
      <xdr:rowOff>81860</xdr:rowOff>
    </xdr:to>
    <xdr:cxnSp macro="">
      <xdr:nvCxnSpPr>
        <xdr:cNvPr id="172" name="直線コネクタ 171">
          <a:extLst>
            <a:ext uri="{FF2B5EF4-FFF2-40B4-BE49-F238E27FC236}">
              <a16:creationId xmlns:a16="http://schemas.microsoft.com/office/drawing/2014/main" id="{467CCC0A-C30D-4C72-B70B-9831D83C4975}"/>
            </a:ext>
          </a:extLst>
        </xdr:cNvPr>
        <xdr:cNvCxnSpPr/>
      </xdr:nvCxnSpPr>
      <xdr:spPr>
        <a:xfrm flipV="1">
          <a:off x="6972300" y="1482427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164609</xdr:rowOff>
    </xdr:from>
    <xdr:ext cx="469744" cy="259045"/>
    <xdr:sp macro="" textlink="">
      <xdr:nvSpPr>
        <xdr:cNvPr id="173" name="n_1aveValue【福祉施設】&#10;一人当たり面積">
          <a:extLst>
            <a:ext uri="{FF2B5EF4-FFF2-40B4-BE49-F238E27FC236}">
              <a16:creationId xmlns:a16="http://schemas.microsoft.com/office/drawing/2014/main" id="{E3423E38-471F-4CC6-B652-61FE2ABF8BAE}"/>
            </a:ext>
          </a:extLst>
        </xdr:cNvPr>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174" name="n_2aveValue【福祉施設】&#10;一人当たり面積">
          <a:extLst>
            <a:ext uri="{FF2B5EF4-FFF2-40B4-BE49-F238E27FC236}">
              <a16:creationId xmlns:a16="http://schemas.microsoft.com/office/drawing/2014/main" id="{A9F65D1B-1FF8-4225-B8C7-F4E75DCC09B4}"/>
            </a:ext>
          </a:extLst>
        </xdr:cNvPr>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175" name="n_3aveValue【福祉施設】&#10;一人当たり面積">
          <a:extLst>
            <a:ext uri="{FF2B5EF4-FFF2-40B4-BE49-F238E27FC236}">
              <a16:creationId xmlns:a16="http://schemas.microsoft.com/office/drawing/2014/main" id="{3645AD86-AC6D-428A-9047-36C86EDEA720}"/>
            </a:ext>
          </a:extLst>
        </xdr:cNvPr>
        <xdr:cNvSpPr txBox="1"/>
      </xdr:nvSpPr>
      <xdr:spPr>
        <a:xfrm>
          <a:off x="7626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176" name="n_4aveValue【福祉施設】&#10;一人当たり面積">
          <a:extLst>
            <a:ext uri="{FF2B5EF4-FFF2-40B4-BE49-F238E27FC236}">
              <a16:creationId xmlns:a16="http://schemas.microsoft.com/office/drawing/2014/main" id="{673216AE-0B75-484C-B6EB-32F13C22922C}"/>
            </a:ext>
          </a:extLst>
        </xdr:cNvPr>
        <xdr:cNvSpPr txBox="1"/>
      </xdr:nvSpPr>
      <xdr:spPr>
        <a:xfrm>
          <a:off x="6737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67218</xdr:rowOff>
    </xdr:from>
    <xdr:ext cx="469744" cy="259045"/>
    <xdr:sp macro="" textlink="">
      <xdr:nvSpPr>
        <xdr:cNvPr id="177" name="n_1mainValue【福祉施設】&#10;一人当たり面積">
          <a:extLst>
            <a:ext uri="{FF2B5EF4-FFF2-40B4-BE49-F238E27FC236}">
              <a16:creationId xmlns:a16="http://schemas.microsoft.com/office/drawing/2014/main" id="{187A6A72-2CA8-4463-B784-697AED75BF09}"/>
            </a:ext>
          </a:extLst>
        </xdr:cNvPr>
        <xdr:cNvSpPr txBox="1"/>
      </xdr:nvSpPr>
      <xdr:spPr>
        <a:xfrm>
          <a:off x="9391727" y="1429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81914</xdr:rowOff>
    </xdr:from>
    <xdr:ext cx="469744" cy="259045"/>
    <xdr:sp macro="" textlink="">
      <xdr:nvSpPr>
        <xdr:cNvPr id="178" name="n_2mainValue【福祉施設】&#10;一人当たり面積">
          <a:extLst>
            <a:ext uri="{FF2B5EF4-FFF2-40B4-BE49-F238E27FC236}">
              <a16:creationId xmlns:a16="http://schemas.microsoft.com/office/drawing/2014/main" id="{236CC7C0-0FF3-48B0-94A2-6A2161EED873}"/>
            </a:ext>
          </a:extLst>
        </xdr:cNvPr>
        <xdr:cNvSpPr txBox="1"/>
      </xdr:nvSpPr>
      <xdr:spPr>
        <a:xfrm>
          <a:off x="8515427" y="1431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121502</xdr:rowOff>
    </xdr:from>
    <xdr:ext cx="469744" cy="259045"/>
    <xdr:sp macro="" textlink="">
      <xdr:nvSpPr>
        <xdr:cNvPr id="179" name="n_3mainValue【福祉施設】&#10;一人当たり面積">
          <a:extLst>
            <a:ext uri="{FF2B5EF4-FFF2-40B4-BE49-F238E27FC236}">
              <a16:creationId xmlns:a16="http://schemas.microsoft.com/office/drawing/2014/main" id="{12C592CD-F181-4973-A5B0-FC7C51C5677D}"/>
            </a:ext>
          </a:extLst>
        </xdr:cNvPr>
        <xdr:cNvSpPr txBox="1"/>
      </xdr:nvSpPr>
      <xdr:spPr>
        <a:xfrm>
          <a:off x="7626427" y="1486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123787</xdr:rowOff>
    </xdr:from>
    <xdr:ext cx="469744" cy="259045"/>
    <xdr:sp macro="" textlink="">
      <xdr:nvSpPr>
        <xdr:cNvPr id="180" name="n_4mainValue【福祉施設】&#10;一人当たり面積">
          <a:extLst>
            <a:ext uri="{FF2B5EF4-FFF2-40B4-BE49-F238E27FC236}">
              <a16:creationId xmlns:a16="http://schemas.microsoft.com/office/drawing/2014/main" id="{90428FF5-CC02-48E8-A34C-4092B3C962FF}"/>
            </a:ext>
          </a:extLst>
        </xdr:cNvPr>
        <xdr:cNvSpPr txBox="1"/>
      </xdr:nvSpPr>
      <xdr:spPr>
        <a:xfrm>
          <a:off x="6737427" y="1486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46D89575-DBE7-4232-A8A6-BDF80528BEA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E3D0A104-9461-4CE4-BACC-F7EFAE80953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6D19CEB6-F8BD-4F38-87B2-3802821EEDB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9106623E-EF28-4DC1-8F7D-4C5FE35B1CD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7E0ACE23-20BA-4C74-91E9-39786160876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424B5736-797B-40CB-B271-F7DBF1A289C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F8B2706B-1318-4D90-8A98-30C5DBC7877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D6A3AD06-9CA9-43C4-B243-F95BF9090FB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9" name="テキスト ボックス 188">
          <a:extLst>
            <a:ext uri="{FF2B5EF4-FFF2-40B4-BE49-F238E27FC236}">
              <a16:creationId xmlns:a16="http://schemas.microsoft.com/office/drawing/2014/main" id="{FB06EF27-16EE-47B4-A184-EAEC7B096CA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0" name="直線コネクタ 189">
          <a:extLst>
            <a:ext uri="{FF2B5EF4-FFF2-40B4-BE49-F238E27FC236}">
              <a16:creationId xmlns:a16="http://schemas.microsoft.com/office/drawing/2014/main" id="{6292B1F1-E919-4AAF-B40F-53C5EEF3E46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1" name="テキスト ボックス 190">
          <a:extLst>
            <a:ext uri="{FF2B5EF4-FFF2-40B4-BE49-F238E27FC236}">
              <a16:creationId xmlns:a16="http://schemas.microsoft.com/office/drawing/2014/main" id="{824032C4-6A89-4222-94BB-7A34A025734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2" name="直線コネクタ 191">
          <a:extLst>
            <a:ext uri="{FF2B5EF4-FFF2-40B4-BE49-F238E27FC236}">
              <a16:creationId xmlns:a16="http://schemas.microsoft.com/office/drawing/2014/main" id="{1C7FE632-EEE1-48DA-BB3C-E1F18DC5996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3" name="テキスト ボックス 192">
          <a:extLst>
            <a:ext uri="{FF2B5EF4-FFF2-40B4-BE49-F238E27FC236}">
              <a16:creationId xmlns:a16="http://schemas.microsoft.com/office/drawing/2014/main" id="{F73BFFD4-0707-4F62-B6E2-997844D6BC3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4" name="直線コネクタ 193">
          <a:extLst>
            <a:ext uri="{FF2B5EF4-FFF2-40B4-BE49-F238E27FC236}">
              <a16:creationId xmlns:a16="http://schemas.microsoft.com/office/drawing/2014/main" id="{CC16DFFA-51B6-4997-AF58-7AB8195E4B6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5" name="テキスト ボックス 194">
          <a:extLst>
            <a:ext uri="{FF2B5EF4-FFF2-40B4-BE49-F238E27FC236}">
              <a16:creationId xmlns:a16="http://schemas.microsoft.com/office/drawing/2014/main" id="{68D4E24C-DE5B-483F-AE46-4841F141A94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6" name="直線コネクタ 195">
          <a:extLst>
            <a:ext uri="{FF2B5EF4-FFF2-40B4-BE49-F238E27FC236}">
              <a16:creationId xmlns:a16="http://schemas.microsoft.com/office/drawing/2014/main" id="{936EA0FC-E385-4C2E-B1A3-1F49A54BA92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7" name="テキスト ボックス 196">
          <a:extLst>
            <a:ext uri="{FF2B5EF4-FFF2-40B4-BE49-F238E27FC236}">
              <a16:creationId xmlns:a16="http://schemas.microsoft.com/office/drawing/2014/main" id="{10F5F1F8-54D2-4663-A460-69276B9E4A1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8" name="直線コネクタ 197">
          <a:extLst>
            <a:ext uri="{FF2B5EF4-FFF2-40B4-BE49-F238E27FC236}">
              <a16:creationId xmlns:a16="http://schemas.microsoft.com/office/drawing/2014/main" id="{A1A50A44-9785-46CA-BD52-3C018ACF343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9" name="テキスト ボックス 198">
          <a:extLst>
            <a:ext uri="{FF2B5EF4-FFF2-40B4-BE49-F238E27FC236}">
              <a16:creationId xmlns:a16="http://schemas.microsoft.com/office/drawing/2014/main" id="{12282350-E2F1-4D5F-AD88-4F7C7D0B367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00" name="直線コネクタ 199">
          <a:extLst>
            <a:ext uri="{FF2B5EF4-FFF2-40B4-BE49-F238E27FC236}">
              <a16:creationId xmlns:a16="http://schemas.microsoft.com/office/drawing/2014/main" id="{31EE278B-CBD8-4FBC-935F-BD3912ECE86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01" name="テキスト ボックス 200">
          <a:extLst>
            <a:ext uri="{FF2B5EF4-FFF2-40B4-BE49-F238E27FC236}">
              <a16:creationId xmlns:a16="http://schemas.microsoft.com/office/drawing/2014/main" id="{E8DBBA7B-E443-4C14-BA05-AE970A050D4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2" name="直線コネクタ 201">
          <a:extLst>
            <a:ext uri="{FF2B5EF4-FFF2-40B4-BE49-F238E27FC236}">
              <a16:creationId xmlns:a16="http://schemas.microsoft.com/office/drawing/2014/main" id="{8F9D2C60-B919-4133-BBBA-538FDF8C0EA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3" name="テキスト ボックス 202">
          <a:extLst>
            <a:ext uri="{FF2B5EF4-FFF2-40B4-BE49-F238E27FC236}">
              <a16:creationId xmlns:a16="http://schemas.microsoft.com/office/drawing/2014/main" id="{9B7C9C1A-358B-4A9E-BF86-53954488F41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4" name="直線コネクタ 203">
          <a:extLst>
            <a:ext uri="{FF2B5EF4-FFF2-40B4-BE49-F238E27FC236}">
              <a16:creationId xmlns:a16="http://schemas.microsoft.com/office/drawing/2014/main" id="{040BDF3E-2C90-420F-93FA-BDAA701141D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5" name="【市民会館】&#10;有形固定資産減価償却率グラフ枠">
          <a:extLst>
            <a:ext uri="{FF2B5EF4-FFF2-40B4-BE49-F238E27FC236}">
              <a16:creationId xmlns:a16="http://schemas.microsoft.com/office/drawing/2014/main" id="{7ED25696-298F-4742-A7C8-530FDEC8220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206" name="直線コネクタ 205">
          <a:extLst>
            <a:ext uri="{FF2B5EF4-FFF2-40B4-BE49-F238E27FC236}">
              <a16:creationId xmlns:a16="http://schemas.microsoft.com/office/drawing/2014/main" id="{E8C94BE6-5BA6-4EDC-BDFD-F1E7CAF00CFA}"/>
            </a:ext>
          </a:extLst>
        </xdr:cNvPr>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7" name="【市民会館】&#10;有形固定資産減価償却率最小値テキスト">
          <a:extLst>
            <a:ext uri="{FF2B5EF4-FFF2-40B4-BE49-F238E27FC236}">
              <a16:creationId xmlns:a16="http://schemas.microsoft.com/office/drawing/2014/main" id="{1A70469E-D2B8-486C-A3E6-D77D21FEA97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8" name="直線コネクタ 207">
          <a:extLst>
            <a:ext uri="{FF2B5EF4-FFF2-40B4-BE49-F238E27FC236}">
              <a16:creationId xmlns:a16="http://schemas.microsoft.com/office/drawing/2014/main" id="{15353041-8DD3-46C7-88A8-F2A8298660E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209" name="【市民会館】&#10;有形固定資産減価償却率最大値テキスト">
          <a:extLst>
            <a:ext uri="{FF2B5EF4-FFF2-40B4-BE49-F238E27FC236}">
              <a16:creationId xmlns:a16="http://schemas.microsoft.com/office/drawing/2014/main" id="{6FB42D75-AB43-424D-8041-2CBFC6B223BE}"/>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10" name="直線コネクタ 209">
          <a:extLst>
            <a:ext uri="{FF2B5EF4-FFF2-40B4-BE49-F238E27FC236}">
              <a16:creationId xmlns:a16="http://schemas.microsoft.com/office/drawing/2014/main" id="{55E4FF26-3E33-48DA-B812-DC6A3FDAB9C8}"/>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92364</xdr:rowOff>
    </xdr:from>
    <xdr:ext cx="405111" cy="259045"/>
    <xdr:sp macro="" textlink="">
      <xdr:nvSpPr>
        <xdr:cNvPr id="211" name="【市民会館】&#10;有形固定資産減価償却率平均値テキスト">
          <a:extLst>
            <a:ext uri="{FF2B5EF4-FFF2-40B4-BE49-F238E27FC236}">
              <a16:creationId xmlns:a16="http://schemas.microsoft.com/office/drawing/2014/main" id="{39701BC1-3AB7-44E7-8D6D-929771ECA6C4}"/>
            </a:ext>
          </a:extLst>
        </xdr:cNvPr>
        <xdr:cNvSpPr txBox="1"/>
      </xdr:nvSpPr>
      <xdr:spPr>
        <a:xfrm>
          <a:off x="4673600" y="1775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212" name="フローチャート: 判断 211">
          <a:extLst>
            <a:ext uri="{FF2B5EF4-FFF2-40B4-BE49-F238E27FC236}">
              <a16:creationId xmlns:a16="http://schemas.microsoft.com/office/drawing/2014/main" id="{D7DBABD4-311B-41FF-97B4-D43E320BF30F}"/>
            </a:ext>
          </a:extLst>
        </xdr:cNvPr>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213" name="フローチャート: 判断 212">
          <a:extLst>
            <a:ext uri="{FF2B5EF4-FFF2-40B4-BE49-F238E27FC236}">
              <a16:creationId xmlns:a16="http://schemas.microsoft.com/office/drawing/2014/main" id="{1D39B3E0-8E37-4522-BCBB-448F0709D80B}"/>
            </a:ext>
          </a:extLst>
        </xdr:cNvPr>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214" name="フローチャート: 判断 213">
          <a:extLst>
            <a:ext uri="{FF2B5EF4-FFF2-40B4-BE49-F238E27FC236}">
              <a16:creationId xmlns:a16="http://schemas.microsoft.com/office/drawing/2014/main" id="{CB887AD1-90EE-4AD3-969D-4236145651E9}"/>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215" name="フローチャート: 判断 214">
          <a:extLst>
            <a:ext uri="{FF2B5EF4-FFF2-40B4-BE49-F238E27FC236}">
              <a16:creationId xmlns:a16="http://schemas.microsoft.com/office/drawing/2014/main" id="{A8BF7A4F-5041-4ECF-9462-6AD74B3AC101}"/>
            </a:ext>
          </a:extLst>
        </xdr:cNvPr>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216" name="フローチャート: 判断 215">
          <a:extLst>
            <a:ext uri="{FF2B5EF4-FFF2-40B4-BE49-F238E27FC236}">
              <a16:creationId xmlns:a16="http://schemas.microsoft.com/office/drawing/2014/main" id="{0405D3C2-BB05-4045-94EB-57202B70F4C1}"/>
            </a:ext>
          </a:extLst>
        </xdr:cNvPr>
        <xdr:cNvSpPr/>
      </xdr:nvSpPr>
      <xdr:spPr>
        <a:xfrm>
          <a:off x="1079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6A74CC1F-1B24-4EBE-85E6-15F03FD3D1F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AA65050B-DFEF-4E2C-ABF9-155C46BE885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A9B2AB6A-DA13-4375-98EB-7C4CBECC721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0" name="テキスト ボックス 219">
          <a:extLst>
            <a:ext uri="{FF2B5EF4-FFF2-40B4-BE49-F238E27FC236}">
              <a16:creationId xmlns:a16="http://schemas.microsoft.com/office/drawing/2014/main" id="{2FF02480-620A-42E1-815E-BFEF66BD452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1" name="テキスト ボックス 220">
          <a:extLst>
            <a:ext uri="{FF2B5EF4-FFF2-40B4-BE49-F238E27FC236}">
              <a16:creationId xmlns:a16="http://schemas.microsoft.com/office/drawing/2014/main" id="{57A2B6A1-1B24-44B2-957D-3C5469CB42F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102144</xdr:rowOff>
    </xdr:from>
    <xdr:to>
      <xdr:col>24</xdr:col>
      <xdr:colOff>114300</xdr:colOff>
      <xdr:row>106</xdr:row>
      <xdr:rowOff>32294</xdr:rowOff>
    </xdr:to>
    <xdr:sp macro="" textlink="">
      <xdr:nvSpPr>
        <xdr:cNvPr id="222" name="楕円 221">
          <a:extLst>
            <a:ext uri="{FF2B5EF4-FFF2-40B4-BE49-F238E27FC236}">
              <a16:creationId xmlns:a16="http://schemas.microsoft.com/office/drawing/2014/main" id="{BAA376F3-2C82-4F84-B198-B232AFEBA3E6}"/>
            </a:ext>
          </a:extLst>
        </xdr:cNvPr>
        <xdr:cNvSpPr/>
      </xdr:nvSpPr>
      <xdr:spPr>
        <a:xfrm>
          <a:off x="45847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80571</xdr:rowOff>
    </xdr:from>
    <xdr:ext cx="405111" cy="259045"/>
    <xdr:sp macro="" textlink="">
      <xdr:nvSpPr>
        <xdr:cNvPr id="223" name="【市民会館】&#10;有形固定資産減価償却率該当値テキスト">
          <a:extLst>
            <a:ext uri="{FF2B5EF4-FFF2-40B4-BE49-F238E27FC236}">
              <a16:creationId xmlns:a16="http://schemas.microsoft.com/office/drawing/2014/main" id="{C598FC41-0BD3-4724-BCBF-75FFF087E506}"/>
            </a:ext>
          </a:extLst>
        </xdr:cNvPr>
        <xdr:cNvSpPr txBox="1"/>
      </xdr:nvSpPr>
      <xdr:spPr>
        <a:xfrm>
          <a:off x="4673600"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64588</xdr:rowOff>
    </xdr:from>
    <xdr:to>
      <xdr:col>20</xdr:col>
      <xdr:colOff>38100</xdr:colOff>
      <xdr:row>105</xdr:row>
      <xdr:rowOff>166188</xdr:rowOff>
    </xdr:to>
    <xdr:sp macro="" textlink="">
      <xdr:nvSpPr>
        <xdr:cNvPr id="224" name="楕円 223">
          <a:extLst>
            <a:ext uri="{FF2B5EF4-FFF2-40B4-BE49-F238E27FC236}">
              <a16:creationId xmlns:a16="http://schemas.microsoft.com/office/drawing/2014/main" id="{996DE285-0B0B-4280-A7DC-D6038D58831F}"/>
            </a:ext>
          </a:extLst>
        </xdr:cNvPr>
        <xdr:cNvSpPr/>
      </xdr:nvSpPr>
      <xdr:spPr>
        <a:xfrm>
          <a:off x="3746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115388</xdr:rowOff>
    </xdr:from>
    <xdr:to>
      <xdr:col>24</xdr:col>
      <xdr:colOff>63500</xdr:colOff>
      <xdr:row>105</xdr:row>
      <xdr:rowOff>152944</xdr:rowOff>
    </xdr:to>
    <xdr:cxnSp macro="">
      <xdr:nvCxnSpPr>
        <xdr:cNvPr id="225" name="直線コネクタ 224">
          <a:extLst>
            <a:ext uri="{FF2B5EF4-FFF2-40B4-BE49-F238E27FC236}">
              <a16:creationId xmlns:a16="http://schemas.microsoft.com/office/drawing/2014/main" id="{440C09B3-B6F9-485A-98D0-1E83004075D7}"/>
            </a:ext>
          </a:extLst>
        </xdr:cNvPr>
        <xdr:cNvCxnSpPr/>
      </xdr:nvCxnSpPr>
      <xdr:spPr>
        <a:xfrm>
          <a:off x="3797300" y="1811763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43362</xdr:rowOff>
    </xdr:from>
    <xdr:to>
      <xdr:col>15</xdr:col>
      <xdr:colOff>101600</xdr:colOff>
      <xdr:row>105</xdr:row>
      <xdr:rowOff>144962</xdr:rowOff>
    </xdr:to>
    <xdr:sp macro="" textlink="">
      <xdr:nvSpPr>
        <xdr:cNvPr id="226" name="楕円 225">
          <a:extLst>
            <a:ext uri="{FF2B5EF4-FFF2-40B4-BE49-F238E27FC236}">
              <a16:creationId xmlns:a16="http://schemas.microsoft.com/office/drawing/2014/main" id="{4A985598-98B1-4CCD-B4FB-95D6B46B42BD}"/>
            </a:ext>
          </a:extLst>
        </xdr:cNvPr>
        <xdr:cNvSpPr/>
      </xdr:nvSpPr>
      <xdr:spPr>
        <a:xfrm>
          <a:off x="2857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94162</xdr:rowOff>
    </xdr:from>
    <xdr:to>
      <xdr:col>19</xdr:col>
      <xdr:colOff>177800</xdr:colOff>
      <xdr:row>105</xdr:row>
      <xdr:rowOff>115388</xdr:rowOff>
    </xdr:to>
    <xdr:cxnSp macro="">
      <xdr:nvCxnSpPr>
        <xdr:cNvPr id="227" name="直線コネクタ 226">
          <a:extLst>
            <a:ext uri="{FF2B5EF4-FFF2-40B4-BE49-F238E27FC236}">
              <a16:creationId xmlns:a16="http://schemas.microsoft.com/office/drawing/2014/main" id="{3E632AAD-F403-49E8-A95E-3EA3CF183E6C}"/>
            </a:ext>
          </a:extLst>
        </xdr:cNvPr>
        <xdr:cNvCxnSpPr/>
      </xdr:nvCxnSpPr>
      <xdr:spPr>
        <a:xfrm>
          <a:off x="2908300" y="180964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7438</xdr:rowOff>
    </xdr:from>
    <xdr:to>
      <xdr:col>10</xdr:col>
      <xdr:colOff>165100</xdr:colOff>
      <xdr:row>105</xdr:row>
      <xdr:rowOff>109038</xdr:rowOff>
    </xdr:to>
    <xdr:sp macro="" textlink="">
      <xdr:nvSpPr>
        <xdr:cNvPr id="228" name="楕円 227">
          <a:extLst>
            <a:ext uri="{FF2B5EF4-FFF2-40B4-BE49-F238E27FC236}">
              <a16:creationId xmlns:a16="http://schemas.microsoft.com/office/drawing/2014/main" id="{362A4192-6979-470D-AA93-292D2D650923}"/>
            </a:ext>
          </a:extLst>
        </xdr:cNvPr>
        <xdr:cNvSpPr/>
      </xdr:nvSpPr>
      <xdr:spPr>
        <a:xfrm>
          <a:off x="1968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58238</xdr:rowOff>
    </xdr:from>
    <xdr:to>
      <xdr:col>15</xdr:col>
      <xdr:colOff>50800</xdr:colOff>
      <xdr:row>105</xdr:row>
      <xdr:rowOff>94162</xdr:rowOff>
    </xdr:to>
    <xdr:cxnSp macro="">
      <xdr:nvCxnSpPr>
        <xdr:cNvPr id="229" name="直線コネクタ 228">
          <a:extLst>
            <a:ext uri="{FF2B5EF4-FFF2-40B4-BE49-F238E27FC236}">
              <a16:creationId xmlns:a16="http://schemas.microsoft.com/office/drawing/2014/main" id="{9119BF80-D56F-4BF2-BABE-3CD8EF6E5588}"/>
            </a:ext>
          </a:extLst>
        </xdr:cNvPr>
        <xdr:cNvCxnSpPr/>
      </xdr:nvCxnSpPr>
      <xdr:spPr>
        <a:xfrm>
          <a:off x="2019300" y="1806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133169</xdr:rowOff>
    </xdr:from>
    <xdr:to>
      <xdr:col>6</xdr:col>
      <xdr:colOff>38100</xdr:colOff>
      <xdr:row>105</xdr:row>
      <xdr:rowOff>63319</xdr:rowOff>
    </xdr:to>
    <xdr:sp macro="" textlink="">
      <xdr:nvSpPr>
        <xdr:cNvPr id="230" name="楕円 229">
          <a:extLst>
            <a:ext uri="{FF2B5EF4-FFF2-40B4-BE49-F238E27FC236}">
              <a16:creationId xmlns:a16="http://schemas.microsoft.com/office/drawing/2014/main" id="{9711636A-C996-4644-8FEF-30C4083533DD}"/>
            </a:ext>
          </a:extLst>
        </xdr:cNvPr>
        <xdr:cNvSpPr/>
      </xdr:nvSpPr>
      <xdr:spPr>
        <a:xfrm>
          <a:off x="1079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12519</xdr:rowOff>
    </xdr:from>
    <xdr:to>
      <xdr:col>10</xdr:col>
      <xdr:colOff>114300</xdr:colOff>
      <xdr:row>105</xdr:row>
      <xdr:rowOff>58238</xdr:rowOff>
    </xdr:to>
    <xdr:cxnSp macro="">
      <xdr:nvCxnSpPr>
        <xdr:cNvPr id="231" name="直線コネクタ 230">
          <a:extLst>
            <a:ext uri="{FF2B5EF4-FFF2-40B4-BE49-F238E27FC236}">
              <a16:creationId xmlns:a16="http://schemas.microsoft.com/office/drawing/2014/main" id="{BE8B51DD-FB43-4993-9F13-82E6B979886F}"/>
            </a:ext>
          </a:extLst>
        </xdr:cNvPr>
        <xdr:cNvCxnSpPr/>
      </xdr:nvCxnSpPr>
      <xdr:spPr>
        <a:xfrm>
          <a:off x="1130300" y="180147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232" name="n_1aveValue【市民会館】&#10;有形固定資産減価償却率">
          <a:extLst>
            <a:ext uri="{FF2B5EF4-FFF2-40B4-BE49-F238E27FC236}">
              <a16:creationId xmlns:a16="http://schemas.microsoft.com/office/drawing/2014/main" id="{DD2BBDBD-DA5E-4C5B-A131-7DCE72B3180D}"/>
            </a:ext>
          </a:extLst>
        </xdr:cNvPr>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233" name="n_2aveValue【市民会館】&#10;有形固定資産減価償却率">
          <a:extLst>
            <a:ext uri="{FF2B5EF4-FFF2-40B4-BE49-F238E27FC236}">
              <a16:creationId xmlns:a16="http://schemas.microsoft.com/office/drawing/2014/main" id="{429F6D3D-0F78-4BB0-9649-E72D5652C969}"/>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234" name="n_3aveValue【市民会館】&#10;有形固定資産減価償却率">
          <a:extLst>
            <a:ext uri="{FF2B5EF4-FFF2-40B4-BE49-F238E27FC236}">
              <a16:creationId xmlns:a16="http://schemas.microsoft.com/office/drawing/2014/main" id="{4FC1C7C6-A556-4FF3-806E-0F73D28634FF}"/>
            </a:ext>
          </a:extLst>
        </xdr:cNvPr>
        <xdr:cNvSpPr txBox="1"/>
      </xdr:nvSpPr>
      <xdr:spPr>
        <a:xfrm>
          <a:off x="1816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101072</xdr:rowOff>
    </xdr:from>
    <xdr:ext cx="405111" cy="259045"/>
    <xdr:sp macro="" textlink="">
      <xdr:nvSpPr>
        <xdr:cNvPr id="235" name="n_4aveValue【市民会館】&#10;有形固定資産減価償却率">
          <a:extLst>
            <a:ext uri="{FF2B5EF4-FFF2-40B4-BE49-F238E27FC236}">
              <a16:creationId xmlns:a16="http://schemas.microsoft.com/office/drawing/2014/main" id="{90B9CB15-A310-4CE8-B4E4-A175798D9880}"/>
            </a:ext>
          </a:extLst>
        </xdr:cNvPr>
        <xdr:cNvSpPr txBox="1"/>
      </xdr:nvSpPr>
      <xdr:spPr>
        <a:xfrm>
          <a:off x="927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157315</xdr:rowOff>
    </xdr:from>
    <xdr:ext cx="405111" cy="259045"/>
    <xdr:sp macro="" textlink="">
      <xdr:nvSpPr>
        <xdr:cNvPr id="236" name="n_1mainValue【市民会館】&#10;有形固定資産減価償却率">
          <a:extLst>
            <a:ext uri="{FF2B5EF4-FFF2-40B4-BE49-F238E27FC236}">
              <a16:creationId xmlns:a16="http://schemas.microsoft.com/office/drawing/2014/main" id="{59DD92B2-841D-4FCB-8577-C50DAFF1F541}"/>
            </a:ext>
          </a:extLst>
        </xdr:cNvPr>
        <xdr:cNvSpPr txBox="1"/>
      </xdr:nvSpPr>
      <xdr:spPr>
        <a:xfrm>
          <a:off x="35820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136089</xdr:rowOff>
    </xdr:from>
    <xdr:ext cx="405111" cy="259045"/>
    <xdr:sp macro="" textlink="">
      <xdr:nvSpPr>
        <xdr:cNvPr id="237" name="n_2mainValue【市民会館】&#10;有形固定資産減価償却率">
          <a:extLst>
            <a:ext uri="{FF2B5EF4-FFF2-40B4-BE49-F238E27FC236}">
              <a16:creationId xmlns:a16="http://schemas.microsoft.com/office/drawing/2014/main" id="{A4F6B997-8B41-49E9-817B-6B49E7BFD1B2}"/>
            </a:ext>
          </a:extLst>
        </xdr:cNvPr>
        <xdr:cNvSpPr txBox="1"/>
      </xdr:nvSpPr>
      <xdr:spPr>
        <a:xfrm>
          <a:off x="2705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100165</xdr:rowOff>
    </xdr:from>
    <xdr:ext cx="405111" cy="259045"/>
    <xdr:sp macro="" textlink="">
      <xdr:nvSpPr>
        <xdr:cNvPr id="238" name="n_3mainValue【市民会館】&#10;有形固定資産減価償却率">
          <a:extLst>
            <a:ext uri="{FF2B5EF4-FFF2-40B4-BE49-F238E27FC236}">
              <a16:creationId xmlns:a16="http://schemas.microsoft.com/office/drawing/2014/main" id="{22E0EED6-CEA4-4C55-8866-061B43666320}"/>
            </a:ext>
          </a:extLst>
        </xdr:cNvPr>
        <xdr:cNvSpPr txBox="1"/>
      </xdr:nvSpPr>
      <xdr:spPr>
        <a:xfrm>
          <a:off x="1816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54446</xdr:rowOff>
    </xdr:from>
    <xdr:ext cx="405111" cy="259045"/>
    <xdr:sp macro="" textlink="">
      <xdr:nvSpPr>
        <xdr:cNvPr id="239" name="n_4mainValue【市民会館】&#10;有形固定資産減価償却率">
          <a:extLst>
            <a:ext uri="{FF2B5EF4-FFF2-40B4-BE49-F238E27FC236}">
              <a16:creationId xmlns:a16="http://schemas.microsoft.com/office/drawing/2014/main" id="{362333FB-9EC6-485F-80B7-7C5F367FEE61}"/>
            </a:ext>
          </a:extLst>
        </xdr:cNvPr>
        <xdr:cNvSpPr txBox="1"/>
      </xdr:nvSpPr>
      <xdr:spPr>
        <a:xfrm>
          <a:off x="927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40" name="正方形/長方形 239">
          <a:extLst>
            <a:ext uri="{FF2B5EF4-FFF2-40B4-BE49-F238E27FC236}">
              <a16:creationId xmlns:a16="http://schemas.microsoft.com/office/drawing/2014/main" id="{E705881F-2BEA-43AA-9016-BD6E859B98C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1" name="正方形/長方形 240">
          <a:extLst>
            <a:ext uri="{FF2B5EF4-FFF2-40B4-BE49-F238E27FC236}">
              <a16:creationId xmlns:a16="http://schemas.microsoft.com/office/drawing/2014/main" id="{9132BA3A-0F95-4AC4-9B64-34933E8D7EA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2" name="正方形/長方形 241">
          <a:extLst>
            <a:ext uri="{FF2B5EF4-FFF2-40B4-BE49-F238E27FC236}">
              <a16:creationId xmlns:a16="http://schemas.microsoft.com/office/drawing/2014/main" id="{9DFA3D3F-AD38-45B7-9884-9B5D3D463AA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3" name="正方形/長方形 242">
          <a:extLst>
            <a:ext uri="{FF2B5EF4-FFF2-40B4-BE49-F238E27FC236}">
              <a16:creationId xmlns:a16="http://schemas.microsoft.com/office/drawing/2014/main" id="{14B52CEC-1A03-4931-A10D-DA30AC3780F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4" name="正方形/長方形 243">
          <a:extLst>
            <a:ext uri="{FF2B5EF4-FFF2-40B4-BE49-F238E27FC236}">
              <a16:creationId xmlns:a16="http://schemas.microsoft.com/office/drawing/2014/main" id="{DDF20220-81DF-40D2-A8AF-EBAC49C0B4F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5" name="正方形/長方形 244">
          <a:extLst>
            <a:ext uri="{FF2B5EF4-FFF2-40B4-BE49-F238E27FC236}">
              <a16:creationId xmlns:a16="http://schemas.microsoft.com/office/drawing/2014/main" id="{213FE26A-3336-48BE-B270-6FC1F5466C8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6" name="正方形/長方形 245">
          <a:extLst>
            <a:ext uri="{FF2B5EF4-FFF2-40B4-BE49-F238E27FC236}">
              <a16:creationId xmlns:a16="http://schemas.microsoft.com/office/drawing/2014/main" id="{228F214A-BB6E-460F-A0D9-59F90F960D8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7" name="正方形/長方形 246">
          <a:extLst>
            <a:ext uri="{FF2B5EF4-FFF2-40B4-BE49-F238E27FC236}">
              <a16:creationId xmlns:a16="http://schemas.microsoft.com/office/drawing/2014/main" id="{EC03FA12-33F6-4E98-86F1-172CCC20BFD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8" name="テキスト ボックス 247">
          <a:extLst>
            <a:ext uri="{FF2B5EF4-FFF2-40B4-BE49-F238E27FC236}">
              <a16:creationId xmlns:a16="http://schemas.microsoft.com/office/drawing/2014/main" id="{B06184D9-AD38-4A5E-835A-CAEEE47EAC8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9" name="直線コネクタ 248">
          <a:extLst>
            <a:ext uri="{FF2B5EF4-FFF2-40B4-BE49-F238E27FC236}">
              <a16:creationId xmlns:a16="http://schemas.microsoft.com/office/drawing/2014/main" id="{7DE0BE2B-EC4E-4102-AA88-0112F7FC2B3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50" name="直線コネクタ 249">
          <a:extLst>
            <a:ext uri="{FF2B5EF4-FFF2-40B4-BE49-F238E27FC236}">
              <a16:creationId xmlns:a16="http://schemas.microsoft.com/office/drawing/2014/main" id="{DD6A8A60-70A1-4A93-BB49-DA5B1EE65A9D}"/>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51" name="テキスト ボックス 250">
          <a:extLst>
            <a:ext uri="{FF2B5EF4-FFF2-40B4-BE49-F238E27FC236}">
              <a16:creationId xmlns:a16="http://schemas.microsoft.com/office/drawing/2014/main" id="{764C6CDA-1413-45E8-B2C4-2B699D22F68E}"/>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2" name="直線コネクタ 251">
          <a:extLst>
            <a:ext uri="{FF2B5EF4-FFF2-40B4-BE49-F238E27FC236}">
              <a16:creationId xmlns:a16="http://schemas.microsoft.com/office/drawing/2014/main" id="{ADF87891-013C-4459-87DE-5CCC4B63E2F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3" name="テキスト ボックス 252">
          <a:extLst>
            <a:ext uri="{FF2B5EF4-FFF2-40B4-BE49-F238E27FC236}">
              <a16:creationId xmlns:a16="http://schemas.microsoft.com/office/drawing/2014/main" id="{47AEFE45-874C-4C1D-AA13-3FC4C96F818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54" name="直線コネクタ 253">
          <a:extLst>
            <a:ext uri="{FF2B5EF4-FFF2-40B4-BE49-F238E27FC236}">
              <a16:creationId xmlns:a16="http://schemas.microsoft.com/office/drawing/2014/main" id="{6CDDCFD3-DE0E-4E94-9AEA-DDAC6EA8F8BF}"/>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55" name="テキスト ボックス 254">
          <a:extLst>
            <a:ext uri="{FF2B5EF4-FFF2-40B4-BE49-F238E27FC236}">
              <a16:creationId xmlns:a16="http://schemas.microsoft.com/office/drawing/2014/main" id="{1096F6FF-4378-4F5A-8125-9AB858E154D5}"/>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6" name="直線コネクタ 255">
          <a:extLst>
            <a:ext uri="{FF2B5EF4-FFF2-40B4-BE49-F238E27FC236}">
              <a16:creationId xmlns:a16="http://schemas.microsoft.com/office/drawing/2014/main" id="{A3F4E555-E889-4083-AFFA-89BE25455B7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7" name="テキスト ボックス 256">
          <a:extLst>
            <a:ext uri="{FF2B5EF4-FFF2-40B4-BE49-F238E27FC236}">
              <a16:creationId xmlns:a16="http://schemas.microsoft.com/office/drawing/2014/main" id="{7FCD2EB8-DD43-4BAC-AD30-9E98546CD81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8" name="【市民会館】&#10;一人当たり面積グラフ枠">
          <a:extLst>
            <a:ext uri="{FF2B5EF4-FFF2-40B4-BE49-F238E27FC236}">
              <a16:creationId xmlns:a16="http://schemas.microsoft.com/office/drawing/2014/main" id="{31F3ADF6-0DF0-40A3-B614-AC817528F1F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259" name="直線コネクタ 258">
          <a:extLst>
            <a:ext uri="{FF2B5EF4-FFF2-40B4-BE49-F238E27FC236}">
              <a16:creationId xmlns:a16="http://schemas.microsoft.com/office/drawing/2014/main" id="{C347327E-96D5-44A0-A7E6-50D2FE7F639F}"/>
            </a:ext>
          </a:extLst>
        </xdr:cNvPr>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260" name="【市民会館】&#10;一人当たり面積最小値テキスト">
          <a:extLst>
            <a:ext uri="{FF2B5EF4-FFF2-40B4-BE49-F238E27FC236}">
              <a16:creationId xmlns:a16="http://schemas.microsoft.com/office/drawing/2014/main" id="{B5CA0A8D-F2A0-4A2B-A835-2710635ED5E6}"/>
            </a:ext>
          </a:extLst>
        </xdr:cNvPr>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261" name="直線コネクタ 260">
          <a:extLst>
            <a:ext uri="{FF2B5EF4-FFF2-40B4-BE49-F238E27FC236}">
              <a16:creationId xmlns:a16="http://schemas.microsoft.com/office/drawing/2014/main" id="{6439ACBC-0DC5-4C72-96BE-445ADB56626A}"/>
            </a:ext>
          </a:extLst>
        </xdr:cNvPr>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262" name="【市民会館】&#10;一人当たり面積最大値テキスト">
          <a:extLst>
            <a:ext uri="{FF2B5EF4-FFF2-40B4-BE49-F238E27FC236}">
              <a16:creationId xmlns:a16="http://schemas.microsoft.com/office/drawing/2014/main" id="{1BFFE731-8126-413F-AE94-61C7678BA294}"/>
            </a:ext>
          </a:extLst>
        </xdr:cNvPr>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263" name="直線コネクタ 262">
          <a:extLst>
            <a:ext uri="{FF2B5EF4-FFF2-40B4-BE49-F238E27FC236}">
              <a16:creationId xmlns:a16="http://schemas.microsoft.com/office/drawing/2014/main" id="{8187D9F2-065A-48ED-92D6-BF7B68A022D3}"/>
            </a:ext>
          </a:extLst>
        </xdr:cNvPr>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141558</xdr:rowOff>
    </xdr:from>
    <xdr:ext cx="469744" cy="259045"/>
    <xdr:sp macro="" textlink="">
      <xdr:nvSpPr>
        <xdr:cNvPr id="264" name="【市民会館】&#10;一人当たり面積平均値テキスト">
          <a:extLst>
            <a:ext uri="{FF2B5EF4-FFF2-40B4-BE49-F238E27FC236}">
              <a16:creationId xmlns:a16="http://schemas.microsoft.com/office/drawing/2014/main" id="{D55EC71D-F017-4318-9099-EB99859364F1}"/>
            </a:ext>
          </a:extLst>
        </xdr:cNvPr>
        <xdr:cNvSpPr txBox="1"/>
      </xdr:nvSpPr>
      <xdr:spPr>
        <a:xfrm>
          <a:off x="10515600" y="17972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265" name="フローチャート: 判断 264">
          <a:extLst>
            <a:ext uri="{FF2B5EF4-FFF2-40B4-BE49-F238E27FC236}">
              <a16:creationId xmlns:a16="http://schemas.microsoft.com/office/drawing/2014/main" id="{25039BCA-C574-4071-8362-85FCD7AEE9D2}"/>
            </a:ext>
          </a:extLst>
        </xdr:cNvPr>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266" name="フローチャート: 判断 265">
          <a:extLst>
            <a:ext uri="{FF2B5EF4-FFF2-40B4-BE49-F238E27FC236}">
              <a16:creationId xmlns:a16="http://schemas.microsoft.com/office/drawing/2014/main" id="{0D527DEE-790C-4F03-91D2-461FEECDA254}"/>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267" name="フローチャート: 判断 266">
          <a:extLst>
            <a:ext uri="{FF2B5EF4-FFF2-40B4-BE49-F238E27FC236}">
              <a16:creationId xmlns:a16="http://schemas.microsoft.com/office/drawing/2014/main" id="{9569FDCE-5A15-4586-8156-E75375C02309}"/>
            </a:ext>
          </a:extLst>
        </xdr:cNvPr>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268" name="フローチャート: 判断 267">
          <a:extLst>
            <a:ext uri="{FF2B5EF4-FFF2-40B4-BE49-F238E27FC236}">
              <a16:creationId xmlns:a16="http://schemas.microsoft.com/office/drawing/2014/main" id="{5D952512-7170-442D-94D3-CE3B6BEB4AA2}"/>
            </a:ext>
          </a:extLst>
        </xdr:cNvPr>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269" name="フローチャート: 判断 268">
          <a:extLst>
            <a:ext uri="{FF2B5EF4-FFF2-40B4-BE49-F238E27FC236}">
              <a16:creationId xmlns:a16="http://schemas.microsoft.com/office/drawing/2014/main" id="{DE195B3D-0A7E-4499-ABE1-77C05C430F53}"/>
            </a:ext>
          </a:extLst>
        </xdr:cNvPr>
        <xdr:cNvSpPr/>
      </xdr:nvSpPr>
      <xdr:spPr>
        <a:xfrm>
          <a:off x="692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BED6A9DB-6E01-47E0-A3AE-C61A78E8EEF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8CE8E74A-AAE3-4B07-9332-D8743FA6294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73F89E0C-1C8F-4EAF-B9E0-439360DB3B5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DABA43DB-2FCB-4204-888A-0D74B0CBAB6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26F1BDCF-1D72-4FB8-8EBE-951C5AE4F07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125413</xdr:rowOff>
    </xdr:from>
    <xdr:to>
      <xdr:col>55</xdr:col>
      <xdr:colOff>50800</xdr:colOff>
      <xdr:row>105</xdr:row>
      <xdr:rowOff>55563</xdr:rowOff>
    </xdr:to>
    <xdr:sp macro="" textlink="">
      <xdr:nvSpPr>
        <xdr:cNvPr id="275" name="楕円 274">
          <a:extLst>
            <a:ext uri="{FF2B5EF4-FFF2-40B4-BE49-F238E27FC236}">
              <a16:creationId xmlns:a16="http://schemas.microsoft.com/office/drawing/2014/main" id="{9A7AEACB-D5D2-4DBE-91A2-64DBC0E4E473}"/>
            </a:ext>
          </a:extLst>
        </xdr:cNvPr>
        <xdr:cNvSpPr/>
      </xdr:nvSpPr>
      <xdr:spPr>
        <a:xfrm>
          <a:off x="10426700" y="1795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148290</xdr:rowOff>
    </xdr:from>
    <xdr:ext cx="469744" cy="259045"/>
    <xdr:sp macro="" textlink="">
      <xdr:nvSpPr>
        <xdr:cNvPr id="276" name="【市民会館】&#10;一人当たり面積該当値テキスト">
          <a:extLst>
            <a:ext uri="{FF2B5EF4-FFF2-40B4-BE49-F238E27FC236}">
              <a16:creationId xmlns:a16="http://schemas.microsoft.com/office/drawing/2014/main" id="{00AA1801-7C25-40D2-8524-1E9BC3891590}"/>
            </a:ext>
          </a:extLst>
        </xdr:cNvPr>
        <xdr:cNvSpPr txBox="1"/>
      </xdr:nvSpPr>
      <xdr:spPr>
        <a:xfrm>
          <a:off x="10515600" y="178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141987</xdr:rowOff>
    </xdr:from>
    <xdr:to>
      <xdr:col>50</xdr:col>
      <xdr:colOff>165100</xdr:colOff>
      <xdr:row>105</xdr:row>
      <xdr:rowOff>72137</xdr:rowOff>
    </xdr:to>
    <xdr:sp macro="" textlink="">
      <xdr:nvSpPr>
        <xdr:cNvPr id="277" name="楕円 276">
          <a:extLst>
            <a:ext uri="{FF2B5EF4-FFF2-40B4-BE49-F238E27FC236}">
              <a16:creationId xmlns:a16="http://schemas.microsoft.com/office/drawing/2014/main" id="{B20AFB37-E4B7-499F-9336-59206B83F733}"/>
            </a:ext>
          </a:extLst>
        </xdr:cNvPr>
        <xdr:cNvSpPr/>
      </xdr:nvSpPr>
      <xdr:spPr>
        <a:xfrm>
          <a:off x="95885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4763</xdr:rowOff>
    </xdr:from>
    <xdr:to>
      <xdr:col>55</xdr:col>
      <xdr:colOff>0</xdr:colOff>
      <xdr:row>105</xdr:row>
      <xdr:rowOff>21337</xdr:rowOff>
    </xdr:to>
    <xdr:cxnSp macro="">
      <xdr:nvCxnSpPr>
        <xdr:cNvPr id="278" name="直線コネクタ 277">
          <a:extLst>
            <a:ext uri="{FF2B5EF4-FFF2-40B4-BE49-F238E27FC236}">
              <a16:creationId xmlns:a16="http://schemas.microsoft.com/office/drawing/2014/main" id="{84CDD65E-AC5F-4A7A-919C-89944D088984}"/>
            </a:ext>
          </a:extLst>
        </xdr:cNvPr>
        <xdr:cNvCxnSpPr/>
      </xdr:nvCxnSpPr>
      <xdr:spPr>
        <a:xfrm flipV="1">
          <a:off x="9639300" y="18007013"/>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161989</xdr:rowOff>
    </xdr:from>
    <xdr:to>
      <xdr:col>46</xdr:col>
      <xdr:colOff>38100</xdr:colOff>
      <xdr:row>105</xdr:row>
      <xdr:rowOff>92139</xdr:rowOff>
    </xdr:to>
    <xdr:sp macro="" textlink="">
      <xdr:nvSpPr>
        <xdr:cNvPr id="279" name="楕円 278">
          <a:extLst>
            <a:ext uri="{FF2B5EF4-FFF2-40B4-BE49-F238E27FC236}">
              <a16:creationId xmlns:a16="http://schemas.microsoft.com/office/drawing/2014/main" id="{1B04A564-A7CF-4F27-BC18-9936A7FA9D3C}"/>
            </a:ext>
          </a:extLst>
        </xdr:cNvPr>
        <xdr:cNvSpPr/>
      </xdr:nvSpPr>
      <xdr:spPr>
        <a:xfrm>
          <a:off x="8699500" y="1799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21337</xdr:rowOff>
    </xdr:from>
    <xdr:to>
      <xdr:col>50</xdr:col>
      <xdr:colOff>114300</xdr:colOff>
      <xdr:row>105</xdr:row>
      <xdr:rowOff>41339</xdr:rowOff>
    </xdr:to>
    <xdr:cxnSp macro="">
      <xdr:nvCxnSpPr>
        <xdr:cNvPr id="280" name="直線コネクタ 279">
          <a:extLst>
            <a:ext uri="{FF2B5EF4-FFF2-40B4-BE49-F238E27FC236}">
              <a16:creationId xmlns:a16="http://schemas.microsoft.com/office/drawing/2014/main" id="{54073699-619C-4324-B392-D3967EB0713E}"/>
            </a:ext>
          </a:extLst>
        </xdr:cNvPr>
        <xdr:cNvCxnSpPr/>
      </xdr:nvCxnSpPr>
      <xdr:spPr>
        <a:xfrm flipV="1">
          <a:off x="8750300" y="18023587"/>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1969</xdr:rowOff>
    </xdr:from>
    <xdr:to>
      <xdr:col>41</xdr:col>
      <xdr:colOff>101600</xdr:colOff>
      <xdr:row>105</xdr:row>
      <xdr:rowOff>103569</xdr:rowOff>
    </xdr:to>
    <xdr:sp macro="" textlink="">
      <xdr:nvSpPr>
        <xdr:cNvPr id="281" name="楕円 280">
          <a:extLst>
            <a:ext uri="{FF2B5EF4-FFF2-40B4-BE49-F238E27FC236}">
              <a16:creationId xmlns:a16="http://schemas.microsoft.com/office/drawing/2014/main" id="{1CB808BF-DEC7-47C3-97D3-76318B0D1C63}"/>
            </a:ext>
          </a:extLst>
        </xdr:cNvPr>
        <xdr:cNvSpPr/>
      </xdr:nvSpPr>
      <xdr:spPr>
        <a:xfrm>
          <a:off x="7810500" y="1800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41339</xdr:rowOff>
    </xdr:from>
    <xdr:to>
      <xdr:col>45</xdr:col>
      <xdr:colOff>177800</xdr:colOff>
      <xdr:row>105</xdr:row>
      <xdr:rowOff>52769</xdr:rowOff>
    </xdr:to>
    <xdr:cxnSp macro="">
      <xdr:nvCxnSpPr>
        <xdr:cNvPr id="282" name="直線コネクタ 281">
          <a:extLst>
            <a:ext uri="{FF2B5EF4-FFF2-40B4-BE49-F238E27FC236}">
              <a16:creationId xmlns:a16="http://schemas.microsoft.com/office/drawing/2014/main" id="{EF0984C8-C559-434D-B23E-7E0EB84C54D0}"/>
            </a:ext>
          </a:extLst>
        </xdr:cNvPr>
        <xdr:cNvCxnSpPr/>
      </xdr:nvCxnSpPr>
      <xdr:spPr>
        <a:xfrm flipV="1">
          <a:off x="7861300" y="1804358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12827</xdr:rowOff>
    </xdr:from>
    <xdr:to>
      <xdr:col>36</xdr:col>
      <xdr:colOff>165100</xdr:colOff>
      <xdr:row>105</xdr:row>
      <xdr:rowOff>114427</xdr:rowOff>
    </xdr:to>
    <xdr:sp macro="" textlink="">
      <xdr:nvSpPr>
        <xdr:cNvPr id="283" name="楕円 282">
          <a:extLst>
            <a:ext uri="{FF2B5EF4-FFF2-40B4-BE49-F238E27FC236}">
              <a16:creationId xmlns:a16="http://schemas.microsoft.com/office/drawing/2014/main" id="{8E5F12DE-E792-42F7-B5E9-3D10D234FBC1}"/>
            </a:ext>
          </a:extLst>
        </xdr:cNvPr>
        <xdr:cNvSpPr/>
      </xdr:nvSpPr>
      <xdr:spPr>
        <a:xfrm>
          <a:off x="6921500" y="1801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52769</xdr:rowOff>
    </xdr:from>
    <xdr:to>
      <xdr:col>41</xdr:col>
      <xdr:colOff>50800</xdr:colOff>
      <xdr:row>105</xdr:row>
      <xdr:rowOff>63627</xdr:rowOff>
    </xdr:to>
    <xdr:cxnSp macro="">
      <xdr:nvCxnSpPr>
        <xdr:cNvPr id="284" name="直線コネクタ 283">
          <a:extLst>
            <a:ext uri="{FF2B5EF4-FFF2-40B4-BE49-F238E27FC236}">
              <a16:creationId xmlns:a16="http://schemas.microsoft.com/office/drawing/2014/main" id="{F2A931C0-5E88-4E43-8126-37F337D3BC88}"/>
            </a:ext>
          </a:extLst>
        </xdr:cNvPr>
        <xdr:cNvCxnSpPr/>
      </xdr:nvCxnSpPr>
      <xdr:spPr>
        <a:xfrm flipV="1">
          <a:off x="6972300" y="1805501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285" name="n_1aveValue【市民会館】&#10;一人当たり面積">
          <a:extLst>
            <a:ext uri="{FF2B5EF4-FFF2-40B4-BE49-F238E27FC236}">
              <a16:creationId xmlns:a16="http://schemas.microsoft.com/office/drawing/2014/main" id="{F06E1CA7-615D-40E6-8497-0A7EE6F1F85B}"/>
            </a:ext>
          </a:extLst>
        </xdr:cNvPr>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286" name="n_2aveValue【市民会館】&#10;一人当たり面積">
          <a:extLst>
            <a:ext uri="{FF2B5EF4-FFF2-40B4-BE49-F238E27FC236}">
              <a16:creationId xmlns:a16="http://schemas.microsoft.com/office/drawing/2014/main" id="{A3E7CFEA-5C3A-4BC5-BEA5-B5608D8386A9}"/>
            </a:ext>
          </a:extLst>
        </xdr:cNvPr>
        <xdr:cNvSpPr txBox="1"/>
      </xdr:nvSpPr>
      <xdr:spPr>
        <a:xfrm>
          <a:off x="8515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153560</xdr:rowOff>
    </xdr:from>
    <xdr:ext cx="469744" cy="259045"/>
    <xdr:sp macro="" textlink="">
      <xdr:nvSpPr>
        <xdr:cNvPr id="287" name="n_3aveValue【市民会館】&#10;一人当たり面積">
          <a:extLst>
            <a:ext uri="{FF2B5EF4-FFF2-40B4-BE49-F238E27FC236}">
              <a16:creationId xmlns:a16="http://schemas.microsoft.com/office/drawing/2014/main" id="{B8CF247A-211B-49F5-8EDD-9EB0AF1BB93E}"/>
            </a:ext>
          </a:extLst>
        </xdr:cNvPr>
        <xdr:cNvSpPr txBox="1"/>
      </xdr:nvSpPr>
      <xdr:spPr>
        <a:xfrm>
          <a:off x="7626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288" name="n_4aveValue【市民会館】&#10;一人当たり面積">
          <a:extLst>
            <a:ext uri="{FF2B5EF4-FFF2-40B4-BE49-F238E27FC236}">
              <a16:creationId xmlns:a16="http://schemas.microsoft.com/office/drawing/2014/main" id="{DF80438D-5290-4158-B724-3CD0DE70F1AE}"/>
            </a:ext>
          </a:extLst>
        </xdr:cNvPr>
        <xdr:cNvSpPr txBox="1"/>
      </xdr:nvSpPr>
      <xdr:spPr>
        <a:xfrm>
          <a:off x="6737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88664</xdr:rowOff>
    </xdr:from>
    <xdr:ext cx="469744" cy="259045"/>
    <xdr:sp macro="" textlink="">
      <xdr:nvSpPr>
        <xdr:cNvPr id="289" name="n_1mainValue【市民会館】&#10;一人当たり面積">
          <a:extLst>
            <a:ext uri="{FF2B5EF4-FFF2-40B4-BE49-F238E27FC236}">
              <a16:creationId xmlns:a16="http://schemas.microsoft.com/office/drawing/2014/main" id="{1DCA0F95-09F1-4403-AA8F-7E37B391DFDA}"/>
            </a:ext>
          </a:extLst>
        </xdr:cNvPr>
        <xdr:cNvSpPr txBox="1"/>
      </xdr:nvSpPr>
      <xdr:spPr>
        <a:xfrm>
          <a:off x="9391727" y="1774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83266</xdr:rowOff>
    </xdr:from>
    <xdr:ext cx="469744" cy="259045"/>
    <xdr:sp macro="" textlink="">
      <xdr:nvSpPr>
        <xdr:cNvPr id="290" name="n_2mainValue【市民会館】&#10;一人当たり面積">
          <a:extLst>
            <a:ext uri="{FF2B5EF4-FFF2-40B4-BE49-F238E27FC236}">
              <a16:creationId xmlns:a16="http://schemas.microsoft.com/office/drawing/2014/main" id="{02C27E21-6B1F-47C6-BF61-12BA2A1BC5E0}"/>
            </a:ext>
          </a:extLst>
        </xdr:cNvPr>
        <xdr:cNvSpPr txBox="1"/>
      </xdr:nvSpPr>
      <xdr:spPr>
        <a:xfrm>
          <a:off x="8515427" y="1808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120096</xdr:rowOff>
    </xdr:from>
    <xdr:ext cx="469744" cy="259045"/>
    <xdr:sp macro="" textlink="">
      <xdr:nvSpPr>
        <xdr:cNvPr id="291" name="n_3mainValue【市民会館】&#10;一人当たり面積">
          <a:extLst>
            <a:ext uri="{FF2B5EF4-FFF2-40B4-BE49-F238E27FC236}">
              <a16:creationId xmlns:a16="http://schemas.microsoft.com/office/drawing/2014/main" id="{56C41949-6955-4D4B-8879-962796867559}"/>
            </a:ext>
          </a:extLst>
        </xdr:cNvPr>
        <xdr:cNvSpPr txBox="1"/>
      </xdr:nvSpPr>
      <xdr:spPr>
        <a:xfrm>
          <a:off x="7626427" y="1777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105554</xdr:rowOff>
    </xdr:from>
    <xdr:ext cx="469744" cy="259045"/>
    <xdr:sp macro="" textlink="">
      <xdr:nvSpPr>
        <xdr:cNvPr id="292" name="n_4mainValue【市民会館】&#10;一人当たり面積">
          <a:extLst>
            <a:ext uri="{FF2B5EF4-FFF2-40B4-BE49-F238E27FC236}">
              <a16:creationId xmlns:a16="http://schemas.microsoft.com/office/drawing/2014/main" id="{1818AAA0-59D2-4FE5-869B-78D88BD1D0C6}"/>
            </a:ext>
          </a:extLst>
        </xdr:cNvPr>
        <xdr:cNvSpPr txBox="1"/>
      </xdr:nvSpPr>
      <xdr:spPr>
        <a:xfrm>
          <a:off x="6737427" y="181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D4B9BE18-9DB0-442F-8D69-0158FD4BFE9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35E5CBC3-18EB-4D76-B8B2-BDA73E98717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B24C7F6C-91B6-4056-AEC9-8217F7B7261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C7AA3B0D-16FD-40AB-90DC-1FA19A6C54E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8F4107E1-FFCF-4C14-A8B0-994F46A5C94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845B12A3-DAB7-4BD0-A53D-ACCC1457A1B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5196567F-F2F1-401F-AAF4-826B99477B0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C47AA909-1C60-486F-9E04-84CBCACE79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D2497375-E923-48FC-87DF-9B60515847C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4B528DAB-7ADB-464C-ABB8-965FCB6A3D6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B23A31C1-73B2-4BAA-94CD-3FF3FC59737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0A4A6B8B-1FA9-4713-A6D8-7A308E957AB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7F2C955F-5A5D-48CA-A714-50727CDDE3F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3AAADBF0-7508-449F-A968-D9A46D25E9B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CE601267-E3D1-4E83-B524-13A67F6566F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C045A58D-AF60-4B20-97D7-3A8A6EE085D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0A7BFA3E-6F78-4DC4-8043-0A0C1321EFE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08C231B1-ADD1-4549-AD6D-66DA899D8EF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7EAD2233-3288-47E1-B919-5BE0A4F150F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66A4504B-4576-4943-932F-9623D57D474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CCF025B9-E0A0-45D3-935A-2628E1CA322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603D3547-857C-4D0F-904E-088962EE670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23C4D2C8-8CC1-4F9D-8AD3-E6CEA7612F8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C97F9940-85DF-42B5-BC59-1C067A33CD8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118C7F30-0C45-4D37-8754-64BB8426C46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18" name="直線コネクタ 317">
          <a:extLst>
            <a:ext uri="{FF2B5EF4-FFF2-40B4-BE49-F238E27FC236}">
              <a16:creationId xmlns:a16="http://schemas.microsoft.com/office/drawing/2014/main" id="{682392B6-128F-4B04-8FF0-7C4D9B2E1AA8}"/>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一般廃棄物処理施設】&#10;有形固定資産減価償却率最小値テキスト">
          <a:extLst>
            <a:ext uri="{FF2B5EF4-FFF2-40B4-BE49-F238E27FC236}">
              <a16:creationId xmlns:a16="http://schemas.microsoft.com/office/drawing/2014/main" id="{190E3801-E115-455A-B030-41D2B255FF1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a:extLst>
            <a:ext uri="{FF2B5EF4-FFF2-40B4-BE49-F238E27FC236}">
              <a16:creationId xmlns:a16="http://schemas.microsoft.com/office/drawing/2014/main" id="{142DD16E-29B7-44F8-9080-EABA64AFF50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21" name="【一般廃棄物処理施設】&#10;有形固定資産減価償却率最大値テキスト">
          <a:extLst>
            <a:ext uri="{FF2B5EF4-FFF2-40B4-BE49-F238E27FC236}">
              <a16:creationId xmlns:a16="http://schemas.microsoft.com/office/drawing/2014/main" id="{49903F54-A599-4A79-B747-138E1F7D8093}"/>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22" name="直線コネクタ 321">
          <a:extLst>
            <a:ext uri="{FF2B5EF4-FFF2-40B4-BE49-F238E27FC236}">
              <a16:creationId xmlns:a16="http://schemas.microsoft.com/office/drawing/2014/main" id="{1A4F3379-610F-4A4F-9997-8B3010C304F5}"/>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05837E2A-12B4-4FB4-B866-225410F626A1}"/>
            </a:ext>
          </a:extLst>
        </xdr:cNvPr>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24" name="フローチャート: 判断 323">
          <a:extLst>
            <a:ext uri="{FF2B5EF4-FFF2-40B4-BE49-F238E27FC236}">
              <a16:creationId xmlns:a16="http://schemas.microsoft.com/office/drawing/2014/main" id="{E10997DC-2C24-4AF2-9D25-11ADB0A19E1F}"/>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25" name="フローチャート: 判断 324">
          <a:extLst>
            <a:ext uri="{FF2B5EF4-FFF2-40B4-BE49-F238E27FC236}">
              <a16:creationId xmlns:a16="http://schemas.microsoft.com/office/drawing/2014/main" id="{FB9201C3-E8C0-4D9E-9E13-92F119D6F7F9}"/>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326" name="フローチャート: 判断 325">
          <a:extLst>
            <a:ext uri="{FF2B5EF4-FFF2-40B4-BE49-F238E27FC236}">
              <a16:creationId xmlns:a16="http://schemas.microsoft.com/office/drawing/2014/main" id="{18232FD6-394D-4446-B6EF-572EDDEC3F76}"/>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327" name="フローチャート: 判断 326">
          <a:extLst>
            <a:ext uri="{FF2B5EF4-FFF2-40B4-BE49-F238E27FC236}">
              <a16:creationId xmlns:a16="http://schemas.microsoft.com/office/drawing/2014/main" id="{967FB704-522C-4A01-BB68-C7E6D7B81B58}"/>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328" name="フローチャート: 判断 327">
          <a:extLst>
            <a:ext uri="{FF2B5EF4-FFF2-40B4-BE49-F238E27FC236}">
              <a16:creationId xmlns:a16="http://schemas.microsoft.com/office/drawing/2014/main" id="{31A93A79-9FDB-46F7-9340-F4C3F8555711}"/>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5F5AC65-7568-467F-826E-19871B27E47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1836F4CB-7A57-4678-A0C2-52084F3FE91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E1DD9ECB-F6A0-4B56-B05E-AEFE63AD391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1FE319D4-8F19-4B79-B3A8-555C7787CF4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37F73F9E-5BA3-4365-9492-B05E64EEDB8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98878</xdr:rowOff>
    </xdr:from>
    <xdr:to>
      <xdr:col>85</xdr:col>
      <xdr:colOff>177800</xdr:colOff>
      <xdr:row>40</xdr:row>
      <xdr:rowOff>29028</xdr:rowOff>
    </xdr:to>
    <xdr:sp macro="" textlink="">
      <xdr:nvSpPr>
        <xdr:cNvPr id="334" name="楕円 333">
          <a:extLst>
            <a:ext uri="{FF2B5EF4-FFF2-40B4-BE49-F238E27FC236}">
              <a16:creationId xmlns:a16="http://schemas.microsoft.com/office/drawing/2014/main" id="{60A6C6FA-DCBC-4042-9212-729E7070A94B}"/>
            </a:ext>
          </a:extLst>
        </xdr:cNvPr>
        <xdr:cNvSpPr/>
      </xdr:nvSpPr>
      <xdr:spPr>
        <a:xfrm>
          <a:off x="16268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77305</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FC746600-D3D7-42D8-BEB7-5D12D6A56DD0}"/>
            </a:ext>
          </a:extLst>
        </xdr:cNvPr>
        <xdr:cNvSpPr txBox="1"/>
      </xdr:nvSpPr>
      <xdr:spPr>
        <a:xfrm>
          <a:off x="16357600"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74385</xdr:rowOff>
    </xdr:from>
    <xdr:to>
      <xdr:col>81</xdr:col>
      <xdr:colOff>101600</xdr:colOff>
      <xdr:row>40</xdr:row>
      <xdr:rowOff>4535</xdr:rowOff>
    </xdr:to>
    <xdr:sp macro="" textlink="">
      <xdr:nvSpPr>
        <xdr:cNvPr id="336" name="楕円 335">
          <a:extLst>
            <a:ext uri="{FF2B5EF4-FFF2-40B4-BE49-F238E27FC236}">
              <a16:creationId xmlns:a16="http://schemas.microsoft.com/office/drawing/2014/main" id="{70019D16-D44B-47EE-B158-7AD1271AACFB}"/>
            </a:ext>
          </a:extLst>
        </xdr:cNvPr>
        <xdr:cNvSpPr/>
      </xdr:nvSpPr>
      <xdr:spPr>
        <a:xfrm>
          <a:off x="15430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125185</xdr:rowOff>
    </xdr:from>
    <xdr:to>
      <xdr:col>85</xdr:col>
      <xdr:colOff>127000</xdr:colOff>
      <xdr:row>39</xdr:row>
      <xdr:rowOff>149678</xdr:rowOff>
    </xdr:to>
    <xdr:cxnSp macro="">
      <xdr:nvCxnSpPr>
        <xdr:cNvPr id="337" name="直線コネクタ 336">
          <a:extLst>
            <a:ext uri="{FF2B5EF4-FFF2-40B4-BE49-F238E27FC236}">
              <a16:creationId xmlns:a16="http://schemas.microsoft.com/office/drawing/2014/main" id="{4EF1F1E8-8850-467A-BED1-E5EEBBBF3519}"/>
            </a:ext>
          </a:extLst>
        </xdr:cNvPr>
        <xdr:cNvCxnSpPr/>
      </xdr:nvCxnSpPr>
      <xdr:spPr>
        <a:xfrm>
          <a:off x="15481300" y="681173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167459</xdr:rowOff>
    </xdr:from>
    <xdr:to>
      <xdr:col>67</xdr:col>
      <xdr:colOff>101600</xdr:colOff>
      <xdr:row>39</xdr:row>
      <xdr:rowOff>97609</xdr:rowOff>
    </xdr:to>
    <xdr:sp macro="" textlink="">
      <xdr:nvSpPr>
        <xdr:cNvPr id="338" name="楕円 337">
          <a:extLst>
            <a:ext uri="{FF2B5EF4-FFF2-40B4-BE49-F238E27FC236}">
              <a16:creationId xmlns:a16="http://schemas.microsoft.com/office/drawing/2014/main" id="{F88D5F40-A7FF-4C2C-91BB-5095EED53347}"/>
            </a:ext>
          </a:extLst>
        </xdr:cNvPr>
        <xdr:cNvSpPr/>
      </xdr:nvSpPr>
      <xdr:spPr>
        <a:xfrm>
          <a:off x="12763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74947</xdr:rowOff>
    </xdr:from>
    <xdr:ext cx="405111" cy="259045"/>
    <xdr:sp macro="" textlink="">
      <xdr:nvSpPr>
        <xdr:cNvPr id="339" name="n_1aveValue【一般廃棄物処理施設】&#10;有形固定資産減価償却率">
          <a:extLst>
            <a:ext uri="{FF2B5EF4-FFF2-40B4-BE49-F238E27FC236}">
              <a16:creationId xmlns:a16="http://schemas.microsoft.com/office/drawing/2014/main" id="{1E0E2B7C-D2B9-42F4-9198-914F97BB1529}"/>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340" name="n_2aveValue【一般廃棄物処理施設】&#10;有形固定資産減価償却率">
          <a:extLst>
            <a:ext uri="{FF2B5EF4-FFF2-40B4-BE49-F238E27FC236}">
              <a16:creationId xmlns:a16="http://schemas.microsoft.com/office/drawing/2014/main" id="{C1158073-CD0C-4BA5-BD59-E242673EA6F4}"/>
            </a:ext>
          </a:extLst>
        </xdr:cNvPr>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39024</xdr:rowOff>
    </xdr:from>
    <xdr:ext cx="405111" cy="259045"/>
    <xdr:sp macro="" textlink="">
      <xdr:nvSpPr>
        <xdr:cNvPr id="341" name="n_3aveValue【一般廃棄物処理施設】&#10;有形固定資産減価償却率">
          <a:extLst>
            <a:ext uri="{FF2B5EF4-FFF2-40B4-BE49-F238E27FC236}">
              <a16:creationId xmlns:a16="http://schemas.microsoft.com/office/drawing/2014/main" id="{770DAB60-0DDF-49B7-94B5-01492558F368}"/>
            </a:ext>
          </a:extLst>
        </xdr:cNvPr>
        <xdr:cNvSpPr txBox="1"/>
      </xdr:nvSpPr>
      <xdr:spPr>
        <a:xfrm>
          <a:off x="13500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342" name="n_4aveValue【一般廃棄物処理施設】&#10;有形固定資産減価償却率">
          <a:extLst>
            <a:ext uri="{FF2B5EF4-FFF2-40B4-BE49-F238E27FC236}">
              <a16:creationId xmlns:a16="http://schemas.microsoft.com/office/drawing/2014/main" id="{E824228E-EE14-45B8-98EE-9852385C2A93}"/>
            </a:ext>
          </a:extLst>
        </xdr:cNvPr>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167112</xdr:rowOff>
    </xdr:from>
    <xdr:ext cx="405111" cy="259045"/>
    <xdr:sp macro="" textlink="">
      <xdr:nvSpPr>
        <xdr:cNvPr id="343" name="n_1mainValue【一般廃棄物処理施設】&#10;有形固定資産減価償却率">
          <a:extLst>
            <a:ext uri="{FF2B5EF4-FFF2-40B4-BE49-F238E27FC236}">
              <a16:creationId xmlns:a16="http://schemas.microsoft.com/office/drawing/2014/main" id="{552D7E84-5F84-40C9-886E-102AC23C0F80}"/>
            </a:ext>
          </a:extLst>
        </xdr:cNvPr>
        <xdr:cNvSpPr txBox="1"/>
      </xdr:nvSpPr>
      <xdr:spPr>
        <a:xfrm>
          <a:off x="152660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88736</xdr:rowOff>
    </xdr:from>
    <xdr:ext cx="405111" cy="259045"/>
    <xdr:sp macro="" textlink="">
      <xdr:nvSpPr>
        <xdr:cNvPr id="344" name="n_4mainValue【一般廃棄物処理施設】&#10;有形固定資産減価償却率">
          <a:extLst>
            <a:ext uri="{FF2B5EF4-FFF2-40B4-BE49-F238E27FC236}">
              <a16:creationId xmlns:a16="http://schemas.microsoft.com/office/drawing/2014/main" id="{05630AE7-109C-489E-AE9A-28623260884C}"/>
            </a:ext>
          </a:extLst>
        </xdr:cNvPr>
        <xdr:cNvSpPr txBox="1"/>
      </xdr:nvSpPr>
      <xdr:spPr>
        <a:xfrm>
          <a:off x="12611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5" name="正方形/長方形 344">
          <a:extLst>
            <a:ext uri="{FF2B5EF4-FFF2-40B4-BE49-F238E27FC236}">
              <a16:creationId xmlns:a16="http://schemas.microsoft.com/office/drawing/2014/main" id="{5EC7EF64-CA53-4CA0-B9CE-4A268FE7387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6" name="正方形/長方形 345">
          <a:extLst>
            <a:ext uri="{FF2B5EF4-FFF2-40B4-BE49-F238E27FC236}">
              <a16:creationId xmlns:a16="http://schemas.microsoft.com/office/drawing/2014/main" id="{FC9548CB-0020-4783-B202-2D211BD6384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7" name="正方形/長方形 346">
          <a:extLst>
            <a:ext uri="{FF2B5EF4-FFF2-40B4-BE49-F238E27FC236}">
              <a16:creationId xmlns:a16="http://schemas.microsoft.com/office/drawing/2014/main" id="{7049026B-DE48-4416-9A63-59FCC863ADC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8" name="正方形/長方形 347">
          <a:extLst>
            <a:ext uri="{FF2B5EF4-FFF2-40B4-BE49-F238E27FC236}">
              <a16:creationId xmlns:a16="http://schemas.microsoft.com/office/drawing/2014/main" id="{4C391F76-F77C-41F6-AB06-068180F6AD2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9" name="正方形/長方形 348">
          <a:extLst>
            <a:ext uri="{FF2B5EF4-FFF2-40B4-BE49-F238E27FC236}">
              <a16:creationId xmlns:a16="http://schemas.microsoft.com/office/drawing/2014/main" id="{2E1D8A7D-769F-4A21-A05B-4B0E82B186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0" name="正方形/長方形 349">
          <a:extLst>
            <a:ext uri="{FF2B5EF4-FFF2-40B4-BE49-F238E27FC236}">
              <a16:creationId xmlns:a16="http://schemas.microsoft.com/office/drawing/2014/main" id="{C7C56D4A-1482-4B62-A673-60918C9D5B6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1" name="正方形/長方形 350">
          <a:extLst>
            <a:ext uri="{FF2B5EF4-FFF2-40B4-BE49-F238E27FC236}">
              <a16:creationId xmlns:a16="http://schemas.microsoft.com/office/drawing/2014/main" id="{5960E9FD-92BF-4F51-BD6D-C243B08DF36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2" name="正方形/長方形 351">
          <a:extLst>
            <a:ext uri="{FF2B5EF4-FFF2-40B4-BE49-F238E27FC236}">
              <a16:creationId xmlns:a16="http://schemas.microsoft.com/office/drawing/2014/main" id="{78B2001A-CDF8-44F2-AC96-89DEF419BE0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3" name="テキスト ボックス 352">
          <a:extLst>
            <a:ext uri="{FF2B5EF4-FFF2-40B4-BE49-F238E27FC236}">
              <a16:creationId xmlns:a16="http://schemas.microsoft.com/office/drawing/2014/main" id="{105D8E10-5346-4B7D-BA37-255E9330B1E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4" name="直線コネクタ 353">
          <a:extLst>
            <a:ext uri="{FF2B5EF4-FFF2-40B4-BE49-F238E27FC236}">
              <a16:creationId xmlns:a16="http://schemas.microsoft.com/office/drawing/2014/main" id="{81574941-F534-4B7A-BCD2-8FD4A00B29E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5" name="直線コネクタ 354">
          <a:extLst>
            <a:ext uri="{FF2B5EF4-FFF2-40B4-BE49-F238E27FC236}">
              <a16:creationId xmlns:a16="http://schemas.microsoft.com/office/drawing/2014/main" id="{BA490979-BD52-4E97-B3F0-09B5876CDE3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6" name="テキスト ボックス 355">
          <a:extLst>
            <a:ext uri="{FF2B5EF4-FFF2-40B4-BE49-F238E27FC236}">
              <a16:creationId xmlns:a16="http://schemas.microsoft.com/office/drawing/2014/main" id="{78419F45-6C98-44C6-A4BF-18CB82FF5C82}"/>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7" name="直線コネクタ 356">
          <a:extLst>
            <a:ext uri="{FF2B5EF4-FFF2-40B4-BE49-F238E27FC236}">
              <a16:creationId xmlns:a16="http://schemas.microsoft.com/office/drawing/2014/main" id="{272E35DD-BBEC-42ED-9BF2-49C9715309C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8" name="テキスト ボックス 357">
          <a:extLst>
            <a:ext uri="{FF2B5EF4-FFF2-40B4-BE49-F238E27FC236}">
              <a16:creationId xmlns:a16="http://schemas.microsoft.com/office/drawing/2014/main" id="{ED888D77-ED60-40CE-BE4A-4A5A8C04866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9" name="直線コネクタ 358">
          <a:extLst>
            <a:ext uri="{FF2B5EF4-FFF2-40B4-BE49-F238E27FC236}">
              <a16:creationId xmlns:a16="http://schemas.microsoft.com/office/drawing/2014/main" id="{942B9D4A-F125-4522-A622-0DF9F65AB69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0" name="テキスト ボックス 359">
          <a:extLst>
            <a:ext uri="{FF2B5EF4-FFF2-40B4-BE49-F238E27FC236}">
              <a16:creationId xmlns:a16="http://schemas.microsoft.com/office/drawing/2014/main" id="{9F5088C2-891C-4893-B2EF-10F02D374B7B}"/>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1" name="直線コネクタ 360">
          <a:extLst>
            <a:ext uri="{FF2B5EF4-FFF2-40B4-BE49-F238E27FC236}">
              <a16:creationId xmlns:a16="http://schemas.microsoft.com/office/drawing/2014/main" id="{E1277A0A-E6D2-4BF6-9984-4AB5A342B1D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2" name="テキスト ボックス 361">
          <a:extLst>
            <a:ext uri="{FF2B5EF4-FFF2-40B4-BE49-F238E27FC236}">
              <a16:creationId xmlns:a16="http://schemas.microsoft.com/office/drawing/2014/main" id="{48B6F440-354A-4ECF-B9B9-C9B279B73493}"/>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3" name="直線コネクタ 362">
          <a:extLst>
            <a:ext uri="{FF2B5EF4-FFF2-40B4-BE49-F238E27FC236}">
              <a16:creationId xmlns:a16="http://schemas.microsoft.com/office/drawing/2014/main" id="{C751D79A-5B7F-4F5B-A578-9A5C61C3AF3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4" name="テキスト ボックス 363">
          <a:extLst>
            <a:ext uri="{FF2B5EF4-FFF2-40B4-BE49-F238E27FC236}">
              <a16:creationId xmlns:a16="http://schemas.microsoft.com/office/drawing/2014/main" id="{69608F3D-8F35-4C40-B73E-F15E0383DA6B}"/>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5" name="直線コネクタ 364">
          <a:extLst>
            <a:ext uri="{FF2B5EF4-FFF2-40B4-BE49-F238E27FC236}">
              <a16:creationId xmlns:a16="http://schemas.microsoft.com/office/drawing/2014/main" id="{AAB10DCF-B520-4E8F-AAD1-A916EAC671A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6" name="テキスト ボックス 365">
          <a:extLst>
            <a:ext uri="{FF2B5EF4-FFF2-40B4-BE49-F238E27FC236}">
              <a16:creationId xmlns:a16="http://schemas.microsoft.com/office/drawing/2014/main" id="{0DFDDD7A-EF64-46E6-8048-0EAA34361FAB}"/>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a:extLst>
            <a:ext uri="{FF2B5EF4-FFF2-40B4-BE49-F238E27FC236}">
              <a16:creationId xmlns:a16="http://schemas.microsoft.com/office/drawing/2014/main" id="{E8BC3FA4-5ACD-49D0-8BC1-8EAC7DA2FBE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8" name="テキスト ボックス 367">
          <a:extLst>
            <a:ext uri="{FF2B5EF4-FFF2-40B4-BE49-F238E27FC236}">
              <a16:creationId xmlns:a16="http://schemas.microsoft.com/office/drawing/2014/main" id="{BF66C76B-872D-4BBD-9388-DFD4975837E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a:extLst>
            <a:ext uri="{FF2B5EF4-FFF2-40B4-BE49-F238E27FC236}">
              <a16:creationId xmlns:a16="http://schemas.microsoft.com/office/drawing/2014/main" id="{4015A574-E65E-4C23-9DC9-8EC19E6B533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370" name="直線コネクタ 369">
          <a:extLst>
            <a:ext uri="{FF2B5EF4-FFF2-40B4-BE49-F238E27FC236}">
              <a16:creationId xmlns:a16="http://schemas.microsoft.com/office/drawing/2014/main" id="{C660458F-68EE-458A-801B-C3A0F9FB7648}"/>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371" name="【一般廃棄物処理施設】&#10;一人当たり有形固定資産（償却資産）額最小値テキスト">
          <a:extLst>
            <a:ext uri="{FF2B5EF4-FFF2-40B4-BE49-F238E27FC236}">
              <a16:creationId xmlns:a16="http://schemas.microsoft.com/office/drawing/2014/main" id="{1E0E12EA-A0CF-4FA9-9580-E8EF6BAA8DF8}"/>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372" name="直線コネクタ 371">
          <a:extLst>
            <a:ext uri="{FF2B5EF4-FFF2-40B4-BE49-F238E27FC236}">
              <a16:creationId xmlns:a16="http://schemas.microsoft.com/office/drawing/2014/main" id="{0839ABFA-90C3-46DA-9754-1E85D4035273}"/>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373" name="【一般廃棄物処理施設】&#10;一人当たり有形固定資産（償却資産）額最大値テキスト">
          <a:extLst>
            <a:ext uri="{FF2B5EF4-FFF2-40B4-BE49-F238E27FC236}">
              <a16:creationId xmlns:a16="http://schemas.microsoft.com/office/drawing/2014/main" id="{6F2E638F-784B-4E6F-B0D6-8023F39AE465}"/>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374" name="直線コネクタ 373">
          <a:extLst>
            <a:ext uri="{FF2B5EF4-FFF2-40B4-BE49-F238E27FC236}">
              <a16:creationId xmlns:a16="http://schemas.microsoft.com/office/drawing/2014/main" id="{BAF05AC9-7790-4721-8376-789BDC8C3C9C}"/>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375" name="【一般廃棄物処理施設】&#10;一人当たり有形固定資産（償却資産）額平均値テキスト">
          <a:extLst>
            <a:ext uri="{FF2B5EF4-FFF2-40B4-BE49-F238E27FC236}">
              <a16:creationId xmlns:a16="http://schemas.microsoft.com/office/drawing/2014/main" id="{82BA894F-2D4C-43EE-BA7E-DB5CE07CECCB}"/>
            </a:ext>
          </a:extLst>
        </xdr:cNvPr>
        <xdr:cNvSpPr txBox="1"/>
      </xdr:nvSpPr>
      <xdr:spPr>
        <a:xfrm>
          <a:off x="221996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376" name="フローチャート: 判断 375">
          <a:extLst>
            <a:ext uri="{FF2B5EF4-FFF2-40B4-BE49-F238E27FC236}">
              <a16:creationId xmlns:a16="http://schemas.microsoft.com/office/drawing/2014/main" id="{A617A925-0038-4E64-9E92-FBAE862CABBD}"/>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377" name="フローチャート: 判断 376">
          <a:extLst>
            <a:ext uri="{FF2B5EF4-FFF2-40B4-BE49-F238E27FC236}">
              <a16:creationId xmlns:a16="http://schemas.microsoft.com/office/drawing/2014/main" id="{ECE72F8E-0019-498C-9872-E9B1759689EA}"/>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378" name="フローチャート: 判断 377">
          <a:extLst>
            <a:ext uri="{FF2B5EF4-FFF2-40B4-BE49-F238E27FC236}">
              <a16:creationId xmlns:a16="http://schemas.microsoft.com/office/drawing/2014/main" id="{B77B0C19-42C0-4D18-B17E-F86A4F46F73C}"/>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379" name="フローチャート: 判断 378">
          <a:extLst>
            <a:ext uri="{FF2B5EF4-FFF2-40B4-BE49-F238E27FC236}">
              <a16:creationId xmlns:a16="http://schemas.microsoft.com/office/drawing/2014/main" id="{2BD47B90-5DFA-48E9-AE61-F9BA313F2A83}"/>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380" name="フローチャート: 判断 379">
          <a:extLst>
            <a:ext uri="{FF2B5EF4-FFF2-40B4-BE49-F238E27FC236}">
              <a16:creationId xmlns:a16="http://schemas.microsoft.com/office/drawing/2014/main" id="{7D27B028-FBEB-4F24-BA45-76CD9A097C6D}"/>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799DD7CC-C825-4E0F-ADC1-8B3A80E705E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2967B3A-F778-4029-B8F0-070F109A6E4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F55CB9DF-F310-40B9-9E85-344A05EE5A9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FC9D67C3-CEAA-4C7D-B2C3-58030AD3931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5F17DFFE-50E2-422D-B3F0-59BBD64356F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126864</xdr:rowOff>
    </xdr:from>
    <xdr:to>
      <xdr:col>116</xdr:col>
      <xdr:colOff>114300</xdr:colOff>
      <xdr:row>42</xdr:row>
      <xdr:rowOff>57014</xdr:rowOff>
    </xdr:to>
    <xdr:sp macro="" textlink="">
      <xdr:nvSpPr>
        <xdr:cNvPr id="386" name="楕円 385">
          <a:extLst>
            <a:ext uri="{FF2B5EF4-FFF2-40B4-BE49-F238E27FC236}">
              <a16:creationId xmlns:a16="http://schemas.microsoft.com/office/drawing/2014/main" id="{120D7DB5-448D-4572-A8E5-CC2E91D72AEC}"/>
            </a:ext>
          </a:extLst>
        </xdr:cNvPr>
        <xdr:cNvSpPr/>
      </xdr:nvSpPr>
      <xdr:spPr>
        <a:xfrm>
          <a:off x="22110700" y="715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41791</xdr:rowOff>
    </xdr:from>
    <xdr:ext cx="534377" cy="259045"/>
    <xdr:sp macro="" textlink="">
      <xdr:nvSpPr>
        <xdr:cNvPr id="387" name="【一般廃棄物処理施設】&#10;一人当たり有形固定資産（償却資産）額該当値テキスト">
          <a:extLst>
            <a:ext uri="{FF2B5EF4-FFF2-40B4-BE49-F238E27FC236}">
              <a16:creationId xmlns:a16="http://schemas.microsoft.com/office/drawing/2014/main" id="{B8DDFDF0-EC8E-408B-B7B6-8F4D1D8C7472}"/>
            </a:ext>
          </a:extLst>
        </xdr:cNvPr>
        <xdr:cNvSpPr txBox="1"/>
      </xdr:nvSpPr>
      <xdr:spPr>
        <a:xfrm>
          <a:off x="22199600" y="707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125616</xdr:rowOff>
    </xdr:from>
    <xdr:to>
      <xdr:col>112</xdr:col>
      <xdr:colOff>38100</xdr:colOff>
      <xdr:row>42</xdr:row>
      <xdr:rowOff>55766</xdr:rowOff>
    </xdr:to>
    <xdr:sp macro="" textlink="">
      <xdr:nvSpPr>
        <xdr:cNvPr id="388" name="楕円 387">
          <a:extLst>
            <a:ext uri="{FF2B5EF4-FFF2-40B4-BE49-F238E27FC236}">
              <a16:creationId xmlns:a16="http://schemas.microsoft.com/office/drawing/2014/main" id="{8771CBA1-22A0-49ED-8E75-E46FDAEF27C3}"/>
            </a:ext>
          </a:extLst>
        </xdr:cNvPr>
        <xdr:cNvSpPr/>
      </xdr:nvSpPr>
      <xdr:spPr>
        <a:xfrm>
          <a:off x="21272500" y="715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4966</xdr:rowOff>
    </xdr:from>
    <xdr:to>
      <xdr:col>116</xdr:col>
      <xdr:colOff>63500</xdr:colOff>
      <xdr:row>42</xdr:row>
      <xdr:rowOff>6214</xdr:rowOff>
    </xdr:to>
    <xdr:cxnSp macro="">
      <xdr:nvCxnSpPr>
        <xdr:cNvPr id="389" name="直線コネクタ 388">
          <a:extLst>
            <a:ext uri="{FF2B5EF4-FFF2-40B4-BE49-F238E27FC236}">
              <a16:creationId xmlns:a16="http://schemas.microsoft.com/office/drawing/2014/main" id="{0D9B4773-8506-46D7-9A88-5B0F1B491856}"/>
            </a:ext>
          </a:extLst>
        </xdr:cNvPr>
        <xdr:cNvCxnSpPr/>
      </xdr:nvCxnSpPr>
      <xdr:spPr>
        <a:xfrm>
          <a:off x="21323300" y="7205866"/>
          <a:ext cx="8382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72301</xdr:rowOff>
    </xdr:from>
    <xdr:to>
      <xdr:col>98</xdr:col>
      <xdr:colOff>38100</xdr:colOff>
      <xdr:row>42</xdr:row>
      <xdr:rowOff>2451</xdr:rowOff>
    </xdr:to>
    <xdr:sp macro="" textlink="">
      <xdr:nvSpPr>
        <xdr:cNvPr id="390" name="楕円 389">
          <a:extLst>
            <a:ext uri="{FF2B5EF4-FFF2-40B4-BE49-F238E27FC236}">
              <a16:creationId xmlns:a16="http://schemas.microsoft.com/office/drawing/2014/main" id="{F01FCA50-DE7B-47A5-B71B-AFF564D5AAEE}"/>
            </a:ext>
          </a:extLst>
        </xdr:cNvPr>
        <xdr:cNvSpPr/>
      </xdr:nvSpPr>
      <xdr:spPr>
        <a:xfrm>
          <a:off x="18605500" y="71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57166</xdr:rowOff>
    </xdr:from>
    <xdr:ext cx="599010" cy="259045"/>
    <xdr:sp macro="" textlink="">
      <xdr:nvSpPr>
        <xdr:cNvPr id="391" name="n_1aveValue【一般廃棄物処理施設】&#10;一人当たり有形固定資産（償却資産）額">
          <a:extLst>
            <a:ext uri="{FF2B5EF4-FFF2-40B4-BE49-F238E27FC236}">
              <a16:creationId xmlns:a16="http://schemas.microsoft.com/office/drawing/2014/main" id="{0C88EAA2-6844-4FA1-801D-96D556375E8C}"/>
            </a:ext>
          </a:extLst>
        </xdr:cNvPr>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392" name="n_2aveValue【一般廃棄物処理施設】&#10;一人当たり有形固定資産（償却資産）額">
          <a:extLst>
            <a:ext uri="{FF2B5EF4-FFF2-40B4-BE49-F238E27FC236}">
              <a16:creationId xmlns:a16="http://schemas.microsoft.com/office/drawing/2014/main" id="{7BBBA5D2-8EE6-4C06-B285-B2B44C9D26A9}"/>
            </a:ext>
          </a:extLst>
        </xdr:cNvPr>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393" name="n_3aveValue【一般廃棄物処理施設】&#10;一人当たり有形固定資産（償却資産）額">
          <a:extLst>
            <a:ext uri="{FF2B5EF4-FFF2-40B4-BE49-F238E27FC236}">
              <a16:creationId xmlns:a16="http://schemas.microsoft.com/office/drawing/2014/main" id="{CF16E648-816D-47B1-8075-FCFCBCF097EB}"/>
            </a:ext>
          </a:extLst>
        </xdr:cNvPr>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394" name="n_4aveValue【一般廃棄物処理施設】&#10;一人当たり有形固定資産（償却資産）額">
          <a:extLst>
            <a:ext uri="{FF2B5EF4-FFF2-40B4-BE49-F238E27FC236}">
              <a16:creationId xmlns:a16="http://schemas.microsoft.com/office/drawing/2014/main" id="{C5788978-2E54-4AEA-BB93-F01FCDFAC2F4}"/>
            </a:ext>
          </a:extLst>
        </xdr:cNvPr>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46893</xdr:rowOff>
    </xdr:from>
    <xdr:ext cx="534377" cy="259045"/>
    <xdr:sp macro="" textlink="">
      <xdr:nvSpPr>
        <xdr:cNvPr id="395" name="n_1mainValue【一般廃棄物処理施設】&#10;一人当たり有形固定資産（償却資産）額">
          <a:extLst>
            <a:ext uri="{FF2B5EF4-FFF2-40B4-BE49-F238E27FC236}">
              <a16:creationId xmlns:a16="http://schemas.microsoft.com/office/drawing/2014/main" id="{B840802B-B390-44C2-9064-D846DEB440F5}"/>
            </a:ext>
          </a:extLst>
        </xdr:cNvPr>
        <xdr:cNvSpPr txBox="1"/>
      </xdr:nvSpPr>
      <xdr:spPr>
        <a:xfrm>
          <a:off x="21043411" y="724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165028</xdr:rowOff>
    </xdr:from>
    <xdr:ext cx="599010" cy="259045"/>
    <xdr:sp macro="" textlink="">
      <xdr:nvSpPr>
        <xdr:cNvPr id="396" name="n_4mainValue【一般廃棄物処理施設】&#10;一人当たり有形固定資産（償却資産）額">
          <a:extLst>
            <a:ext uri="{FF2B5EF4-FFF2-40B4-BE49-F238E27FC236}">
              <a16:creationId xmlns:a16="http://schemas.microsoft.com/office/drawing/2014/main" id="{2E43D45B-E324-4D26-BD71-74405DEF83D4}"/>
            </a:ext>
          </a:extLst>
        </xdr:cNvPr>
        <xdr:cNvSpPr txBox="1"/>
      </xdr:nvSpPr>
      <xdr:spPr>
        <a:xfrm>
          <a:off x="18356795" y="71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a:extLst>
            <a:ext uri="{FF2B5EF4-FFF2-40B4-BE49-F238E27FC236}">
              <a16:creationId xmlns:a16="http://schemas.microsoft.com/office/drawing/2014/main" id="{D69B9E23-0265-46B2-A5ED-68F86AD2960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a:extLst>
            <a:ext uri="{FF2B5EF4-FFF2-40B4-BE49-F238E27FC236}">
              <a16:creationId xmlns:a16="http://schemas.microsoft.com/office/drawing/2014/main" id="{B7C7B61B-FBB6-4C83-9800-848F2C4BD65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a:extLst>
            <a:ext uri="{FF2B5EF4-FFF2-40B4-BE49-F238E27FC236}">
              <a16:creationId xmlns:a16="http://schemas.microsoft.com/office/drawing/2014/main" id="{7056E1D2-125E-470A-813E-9AFB1EECA1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a:extLst>
            <a:ext uri="{FF2B5EF4-FFF2-40B4-BE49-F238E27FC236}">
              <a16:creationId xmlns:a16="http://schemas.microsoft.com/office/drawing/2014/main" id="{7208E6E7-EF59-4DDB-8DB4-25BBBF8B096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a:extLst>
            <a:ext uri="{FF2B5EF4-FFF2-40B4-BE49-F238E27FC236}">
              <a16:creationId xmlns:a16="http://schemas.microsoft.com/office/drawing/2014/main" id="{2AB4E277-C1A8-4CA6-985D-432C9E83739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a:extLst>
            <a:ext uri="{FF2B5EF4-FFF2-40B4-BE49-F238E27FC236}">
              <a16:creationId xmlns:a16="http://schemas.microsoft.com/office/drawing/2014/main" id="{D8F9FA37-3A8C-4CDE-999D-BE1DA667D62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a:extLst>
            <a:ext uri="{FF2B5EF4-FFF2-40B4-BE49-F238E27FC236}">
              <a16:creationId xmlns:a16="http://schemas.microsoft.com/office/drawing/2014/main" id="{FFDCD61A-8358-4659-91B3-FC0486844BC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a:extLst>
            <a:ext uri="{FF2B5EF4-FFF2-40B4-BE49-F238E27FC236}">
              <a16:creationId xmlns:a16="http://schemas.microsoft.com/office/drawing/2014/main" id="{E6177312-C9F8-4C92-AE0B-E1F68C224F6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5" name="正方形/長方形 404">
          <a:extLst>
            <a:ext uri="{FF2B5EF4-FFF2-40B4-BE49-F238E27FC236}">
              <a16:creationId xmlns:a16="http://schemas.microsoft.com/office/drawing/2014/main" id="{D461EC93-F5AB-43B0-8AFB-0F0A0EF9667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6" name="正方形/長方形 405">
          <a:extLst>
            <a:ext uri="{FF2B5EF4-FFF2-40B4-BE49-F238E27FC236}">
              <a16:creationId xmlns:a16="http://schemas.microsoft.com/office/drawing/2014/main" id="{98FF9597-B7DD-44CA-8E9F-0DA5F966CB6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7" name="正方形/長方形 406">
          <a:extLst>
            <a:ext uri="{FF2B5EF4-FFF2-40B4-BE49-F238E27FC236}">
              <a16:creationId xmlns:a16="http://schemas.microsoft.com/office/drawing/2014/main" id="{273358F5-5152-4A7B-ACE8-3A54F1FDF6E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8" name="正方形/長方形 407">
          <a:extLst>
            <a:ext uri="{FF2B5EF4-FFF2-40B4-BE49-F238E27FC236}">
              <a16:creationId xmlns:a16="http://schemas.microsoft.com/office/drawing/2014/main" id="{68C3F34A-CD5E-40D8-A683-08D8E1502AF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9" name="正方形/長方形 408">
          <a:extLst>
            <a:ext uri="{FF2B5EF4-FFF2-40B4-BE49-F238E27FC236}">
              <a16:creationId xmlns:a16="http://schemas.microsoft.com/office/drawing/2014/main" id="{EBEBE7B8-C061-4C64-B6E9-67870E0FF0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0" name="正方形/長方形 409">
          <a:extLst>
            <a:ext uri="{FF2B5EF4-FFF2-40B4-BE49-F238E27FC236}">
              <a16:creationId xmlns:a16="http://schemas.microsoft.com/office/drawing/2014/main" id="{FAF4DDAA-DD4A-4615-B5A1-BCBA28AE488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1" name="正方形/長方形 410">
          <a:extLst>
            <a:ext uri="{FF2B5EF4-FFF2-40B4-BE49-F238E27FC236}">
              <a16:creationId xmlns:a16="http://schemas.microsoft.com/office/drawing/2014/main" id="{C71F7156-FB31-4444-9DDA-B36D19A5A04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2" name="正方形/長方形 411">
          <a:extLst>
            <a:ext uri="{FF2B5EF4-FFF2-40B4-BE49-F238E27FC236}">
              <a16:creationId xmlns:a16="http://schemas.microsoft.com/office/drawing/2014/main" id="{098C0FBB-F799-4FAB-9E9C-C37F0C0DFB6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3" name="正方形/長方形 412">
          <a:extLst>
            <a:ext uri="{FF2B5EF4-FFF2-40B4-BE49-F238E27FC236}">
              <a16:creationId xmlns:a16="http://schemas.microsoft.com/office/drawing/2014/main" id="{FAB110F7-9F26-4EF8-8CDD-7EAC8A99805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4" name="正方形/長方形 413">
          <a:extLst>
            <a:ext uri="{FF2B5EF4-FFF2-40B4-BE49-F238E27FC236}">
              <a16:creationId xmlns:a16="http://schemas.microsoft.com/office/drawing/2014/main" id="{A3718AA7-6B8B-4699-BF56-13F5FA782C6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5" name="正方形/長方形 414">
          <a:extLst>
            <a:ext uri="{FF2B5EF4-FFF2-40B4-BE49-F238E27FC236}">
              <a16:creationId xmlns:a16="http://schemas.microsoft.com/office/drawing/2014/main" id="{A661912C-4CFA-4F66-BA2C-93F69C77A22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6" name="正方形/長方形 415">
          <a:extLst>
            <a:ext uri="{FF2B5EF4-FFF2-40B4-BE49-F238E27FC236}">
              <a16:creationId xmlns:a16="http://schemas.microsoft.com/office/drawing/2014/main" id="{B1440A8F-3DC8-4106-9930-CF86697C9AE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7" name="正方形/長方形 416">
          <a:extLst>
            <a:ext uri="{FF2B5EF4-FFF2-40B4-BE49-F238E27FC236}">
              <a16:creationId xmlns:a16="http://schemas.microsoft.com/office/drawing/2014/main" id="{6FB30DDF-0414-4259-BBCA-F2E03A7A99D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8" name="正方形/長方形 417">
          <a:extLst>
            <a:ext uri="{FF2B5EF4-FFF2-40B4-BE49-F238E27FC236}">
              <a16:creationId xmlns:a16="http://schemas.microsoft.com/office/drawing/2014/main" id="{FA4CC67C-87B6-432A-8467-13F488B3539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9" name="正方形/長方形 418">
          <a:extLst>
            <a:ext uri="{FF2B5EF4-FFF2-40B4-BE49-F238E27FC236}">
              <a16:creationId xmlns:a16="http://schemas.microsoft.com/office/drawing/2014/main" id="{4AA112F4-2052-4E57-9D93-4737CC6180B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0" name="正方形/長方形 419">
          <a:extLst>
            <a:ext uri="{FF2B5EF4-FFF2-40B4-BE49-F238E27FC236}">
              <a16:creationId xmlns:a16="http://schemas.microsoft.com/office/drawing/2014/main" id="{8A5BB3B9-7294-4D5C-AB48-24D11927843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1" name="テキスト ボックス 420">
          <a:extLst>
            <a:ext uri="{FF2B5EF4-FFF2-40B4-BE49-F238E27FC236}">
              <a16:creationId xmlns:a16="http://schemas.microsoft.com/office/drawing/2014/main" id="{10FC8112-96B7-4D21-BE69-390F9E2A340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2" name="直線コネクタ 421">
          <a:extLst>
            <a:ext uri="{FF2B5EF4-FFF2-40B4-BE49-F238E27FC236}">
              <a16:creationId xmlns:a16="http://schemas.microsoft.com/office/drawing/2014/main" id="{C3B62D18-3C38-4197-8D84-E81ED3CC8EE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3" name="テキスト ボックス 422">
          <a:extLst>
            <a:ext uri="{FF2B5EF4-FFF2-40B4-BE49-F238E27FC236}">
              <a16:creationId xmlns:a16="http://schemas.microsoft.com/office/drawing/2014/main" id="{29DB399E-8F11-4E88-999D-71C454648CC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4" name="直線コネクタ 423">
          <a:extLst>
            <a:ext uri="{FF2B5EF4-FFF2-40B4-BE49-F238E27FC236}">
              <a16:creationId xmlns:a16="http://schemas.microsoft.com/office/drawing/2014/main" id="{3DB457CE-C346-4361-941E-B975ABBB58F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5" name="テキスト ボックス 424">
          <a:extLst>
            <a:ext uri="{FF2B5EF4-FFF2-40B4-BE49-F238E27FC236}">
              <a16:creationId xmlns:a16="http://schemas.microsoft.com/office/drawing/2014/main" id="{2E089A64-921A-4EC8-8CA2-6980FCFA75D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6" name="直線コネクタ 425">
          <a:extLst>
            <a:ext uri="{FF2B5EF4-FFF2-40B4-BE49-F238E27FC236}">
              <a16:creationId xmlns:a16="http://schemas.microsoft.com/office/drawing/2014/main" id="{662B52EA-CF0D-4882-AD8A-9E8428E880D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7" name="テキスト ボックス 426">
          <a:extLst>
            <a:ext uri="{FF2B5EF4-FFF2-40B4-BE49-F238E27FC236}">
              <a16:creationId xmlns:a16="http://schemas.microsoft.com/office/drawing/2014/main" id="{B8969326-CB41-4298-A336-22F0B8E2A70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8" name="直線コネクタ 427">
          <a:extLst>
            <a:ext uri="{FF2B5EF4-FFF2-40B4-BE49-F238E27FC236}">
              <a16:creationId xmlns:a16="http://schemas.microsoft.com/office/drawing/2014/main" id="{A7FF7748-CCCC-4E5C-9FEA-7FD27E0C619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9" name="テキスト ボックス 428">
          <a:extLst>
            <a:ext uri="{FF2B5EF4-FFF2-40B4-BE49-F238E27FC236}">
              <a16:creationId xmlns:a16="http://schemas.microsoft.com/office/drawing/2014/main" id="{A894905C-7370-41E2-A28C-5D2CC6FB536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0" name="直線コネクタ 429">
          <a:extLst>
            <a:ext uri="{FF2B5EF4-FFF2-40B4-BE49-F238E27FC236}">
              <a16:creationId xmlns:a16="http://schemas.microsoft.com/office/drawing/2014/main" id="{2047F6BE-281B-4D84-BA62-61DD038D22A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1" name="テキスト ボックス 430">
          <a:extLst>
            <a:ext uri="{FF2B5EF4-FFF2-40B4-BE49-F238E27FC236}">
              <a16:creationId xmlns:a16="http://schemas.microsoft.com/office/drawing/2014/main" id="{3FD6191F-642D-486F-91BA-622FAB82EBB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2" name="直線コネクタ 431">
          <a:extLst>
            <a:ext uri="{FF2B5EF4-FFF2-40B4-BE49-F238E27FC236}">
              <a16:creationId xmlns:a16="http://schemas.microsoft.com/office/drawing/2014/main" id="{78249EBB-87AC-4301-871B-1D7ED583C63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3" name="テキスト ボックス 432">
          <a:extLst>
            <a:ext uri="{FF2B5EF4-FFF2-40B4-BE49-F238E27FC236}">
              <a16:creationId xmlns:a16="http://schemas.microsoft.com/office/drawing/2014/main" id="{817D2C8E-DCA0-4971-AC71-5DB35016845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4" name="直線コネクタ 433">
          <a:extLst>
            <a:ext uri="{FF2B5EF4-FFF2-40B4-BE49-F238E27FC236}">
              <a16:creationId xmlns:a16="http://schemas.microsoft.com/office/drawing/2014/main" id="{23405257-BD40-41E2-A477-E09D42C3F55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5" name="テキスト ボックス 434">
          <a:extLst>
            <a:ext uri="{FF2B5EF4-FFF2-40B4-BE49-F238E27FC236}">
              <a16:creationId xmlns:a16="http://schemas.microsoft.com/office/drawing/2014/main" id="{3B1C4D85-4460-4297-A7A5-E4B3BC8C09B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6" name="直線コネクタ 435">
          <a:extLst>
            <a:ext uri="{FF2B5EF4-FFF2-40B4-BE49-F238E27FC236}">
              <a16:creationId xmlns:a16="http://schemas.microsoft.com/office/drawing/2014/main" id="{68E917CA-ADEB-42BD-A64A-75F9A4545DA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消防施設】&#10;有形固定資産減価償却率グラフ枠">
          <a:extLst>
            <a:ext uri="{FF2B5EF4-FFF2-40B4-BE49-F238E27FC236}">
              <a16:creationId xmlns:a16="http://schemas.microsoft.com/office/drawing/2014/main" id="{CB185574-9858-4ED2-ACD5-D6A563A1F2B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438" name="直線コネクタ 437">
          <a:extLst>
            <a:ext uri="{FF2B5EF4-FFF2-40B4-BE49-F238E27FC236}">
              <a16:creationId xmlns:a16="http://schemas.microsoft.com/office/drawing/2014/main" id="{FE21EB68-5E4A-43C9-889A-7733DA2753CE}"/>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439" name="【消防施設】&#10;有形固定資産減価償却率最小値テキスト">
          <a:extLst>
            <a:ext uri="{FF2B5EF4-FFF2-40B4-BE49-F238E27FC236}">
              <a16:creationId xmlns:a16="http://schemas.microsoft.com/office/drawing/2014/main" id="{32401F46-5066-45B1-B96C-2BD481677478}"/>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40" name="直線コネクタ 439">
          <a:extLst>
            <a:ext uri="{FF2B5EF4-FFF2-40B4-BE49-F238E27FC236}">
              <a16:creationId xmlns:a16="http://schemas.microsoft.com/office/drawing/2014/main" id="{501F075C-3111-452B-B973-D95BAE3C4FA2}"/>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441" name="【消防施設】&#10;有形固定資産減価償却率最大値テキスト">
          <a:extLst>
            <a:ext uri="{FF2B5EF4-FFF2-40B4-BE49-F238E27FC236}">
              <a16:creationId xmlns:a16="http://schemas.microsoft.com/office/drawing/2014/main" id="{CAC7BBC8-B3C2-49F5-8289-AD9DC1BBD4DB}"/>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442" name="直線コネクタ 441">
          <a:extLst>
            <a:ext uri="{FF2B5EF4-FFF2-40B4-BE49-F238E27FC236}">
              <a16:creationId xmlns:a16="http://schemas.microsoft.com/office/drawing/2014/main" id="{4E24DE1D-9578-441F-8FC2-39E283FCE8E2}"/>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443" name="【消防施設】&#10;有形固定資産減価償却率平均値テキスト">
          <a:extLst>
            <a:ext uri="{FF2B5EF4-FFF2-40B4-BE49-F238E27FC236}">
              <a16:creationId xmlns:a16="http://schemas.microsoft.com/office/drawing/2014/main" id="{6C358685-40FF-4969-B8D5-F5F0E48CFE78}"/>
            </a:ext>
          </a:extLst>
        </xdr:cNvPr>
        <xdr:cNvSpPr txBox="1"/>
      </xdr:nvSpPr>
      <xdr:spPr>
        <a:xfrm>
          <a:off x="16357600" y="1404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444" name="フローチャート: 判断 443">
          <a:extLst>
            <a:ext uri="{FF2B5EF4-FFF2-40B4-BE49-F238E27FC236}">
              <a16:creationId xmlns:a16="http://schemas.microsoft.com/office/drawing/2014/main" id="{769D8FD2-ABB6-47D3-B1B8-710DE3FD3377}"/>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445" name="フローチャート: 判断 444">
          <a:extLst>
            <a:ext uri="{FF2B5EF4-FFF2-40B4-BE49-F238E27FC236}">
              <a16:creationId xmlns:a16="http://schemas.microsoft.com/office/drawing/2014/main" id="{01EB5FCE-F855-4028-BDFD-207C02D2EB5E}"/>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446" name="フローチャート: 判断 445">
          <a:extLst>
            <a:ext uri="{FF2B5EF4-FFF2-40B4-BE49-F238E27FC236}">
              <a16:creationId xmlns:a16="http://schemas.microsoft.com/office/drawing/2014/main" id="{DB719A8D-41FA-4C74-84E9-1314E325D9F5}"/>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447" name="フローチャート: 判断 446">
          <a:extLst>
            <a:ext uri="{FF2B5EF4-FFF2-40B4-BE49-F238E27FC236}">
              <a16:creationId xmlns:a16="http://schemas.microsoft.com/office/drawing/2014/main" id="{6359A4ED-D177-469E-8AC0-77B71521A3A4}"/>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448" name="フローチャート: 判断 447">
          <a:extLst>
            <a:ext uri="{FF2B5EF4-FFF2-40B4-BE49-F238E27FC236}">
              <a16:creationId xmlns:a16="http://schemas.microsoft.com/office/drawing/2014/main" id="{5877EC65-C746-4C0B-B27E-376B211BA066}"/>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A7D16181-C9A6-4E89-96D7-E25F0016DBC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AB79F47B-E510-44FB-83DB-379F3C5B1D9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A9B742C9-89FF-4983-8A71-2D7ECC18055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5929D7BD-4E70-40BC-9C89-B7AEFA88FDB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779B5D96-B39D-4DC2-BB3A-41A50798A91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24856</xdr:rowOff>
    </xdr:from>
    <xdr:to>
      <xdr:col>85</xdr:col>
      <xdr:colOff>177800</xdr:colOff>
      <xdr:row>86</xdr:row>
      <xdr:rowOff>126456</xdr:rowOff>
    </xdr:to>
    <xdr:sp macro="" textlink="">
      <xdr:nvSpPr>
        <xdr:cNvPr id="454" name="楕円 453">
          <a:extLst>
            <a:ext uri="{FF2B5EF4-FFF2-40B4-BE49-F238E27FC236}">
              <a16:creationId xmlns:a16="http://schemas.microsoft.com/office/drawing/2014/main" id="{9AFC9DF1-1013-4D6C-963D-3BB0EA44A72E}"/>
            </a:ext>
          </a:extLst>
        </xdr:cNvPr>
        <xdr:cNvSpPr/>
      </xdr:nvSpPr>
      <xdr:spPr>
        <a:xfrm>
          <a:off x="162687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111233</xdr:rowOff>
    </xdr:from>
    <xdr:ext cx="405111" cy="259045"/>
    <xdr:sp macro="" textlink="">
      <xdr:nvSpPr>
        <xdr:cNvPr id="455" name="【消防施設】&#10;有形固定資産減価償却率該当値テキスト">
          <a:extLst>
            <a:ext uri="{FF2B5EF4-FFF2-40B4-BE49-F238E27FC236}">
              <a16:creationId xmlns:a16="http://schemas.microsoft.com/office/drawing/2014/main" id="{07AD8CCE-2C0F-4E24-817F-D16C2BB203AC}"/>
            </a:ext>
          </a:extLst>
        </xdr:cNvPr>
        <xdr:cNvSpPr txBox="1"/>
      </xdr:nvSpPr>
      <xdr:spPr>
        <a:xfrm>
          <a:off x="16357600" y="1468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73842</xdr:rowOff>
    </xdr:from>
    <xdr:to>
      <xdr:col>81</xdr:col>
      <xdr:colOff>101600</xdr:colOff>
      <xdr:row>86</xdr:row>
      <xdr:rowOff>3992</xdr:rowOff>
    </xdr:to>
    <xdr:sp macro="" textlink="">
      <xdr:nvSpPr>
        <xdr:cNvPr id="456" name="楕円 455">
          <a:extLst>
            <a:ext uri="{FF2B5EF4-FFF2-40B4-BE49-F238E27FC236}">
              <a16:creationId xmlns:a16="http://schemas.microsoft.com/office/drawing/2014/main" id="{13C63AD9-64A5-4B45-9B19-31B0F9451732}"/>
            </a:ext>
          </a:extLst>
        </xdr:cNvPr>
        <xdr:cNvSpPr/>
      </xdr:nvSpPr>
      <xdr:spPr>
        <a:xfrm>
          <a:off x="15430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124642</xdr:rowOff>
    </xdr:from>
    <xdr:to>
      <xdr:col>85</xdr:col>
      <xdr:colOff>127000</xdr:colOff>
      <xdr:row>86</xdr:row>
      <xdr:rowOff>75656</xdr:rowOff>
    </xdr:to>
    <xdr:cxnSp macro="">
      <xdr:nvCxnSpPr>
        <xdr:cNvPr id="457" name="直線コネクタ 456">
          <a:extLst>
            <a:ext uri="{FF2B5EF4-FFF2-40B4-BE49-F238E27FC236}">
              <a16:creationId xmlns:a16="http://schemas.microsoft.com/office/drawing/2014/main" id="{75A0A8D1-56A6-457E-B525-D174758598B8}"/>
            </a:ext>
          </a:extLst>
        </xdr:cNvPr>
        <xdr:cNvCxnSpPr/>
      </xdr:nvCxnSpPr>
      <xdr:spPr>
        <a:xfrm>
          <a:off x="15481300" y="14697892"/>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78739</xdr:rowOff>
    </xdr:from>
    <xdr:to>
      <xdr:col>76</xdr:col>
      <xdr:colOff>165100</xdr:colOff>
      <xdr:row>86</xdr:row>
      <xdr:rowOff>8889</xdr:rowOff>
    </xdr:to>
    <xdr:sp macro="" textlink="">
      <xdr:nvSpPr>
        <xdr:cNvPr id="458" name="楕円 457">
          <a:extLst>
            <a:ext uri="{FF2B5EF4-FFF2-40B4-BE49-F238E27FC236}">
              <a16:creationId xmlns:a16="http://schemas.microsoft.com/office/drawing/2014/main" id="{46B731F5-EBBA-46CD-BFE2-B75BAC6507DF}"/>
            </a:ext>
          </a:extLst>
        </xdr:cNvPr>
        <xdr:cNvSpPr/>
      </xdr:nvSpPr>
      <xdr:spPr>
        <a:xfrm>
          <a:off x="1454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124642</xdr:rowOff>
    </xdr:from>
    <xdr:to>
      <xdr:col>81</xdr:col>
      <xdr:colOff>50800</xdr:colOff>
      <xdr:row>85</xdr:row>
      <xdr:rowOff>129539</xdr:rowOff>
    </xdr:to>
    <xdr:cxnSp macro="">
      <xdr:nvCxnSpPr>
        <xdr:cNvPr id="459" name="直線コネクタ 458">
          <a:extLst>
            <a:ext uri="{FF2B5EF4-FFF2-40B4-BE49-F238E27FC236}">
              <a16:creationId xmlns:a16="http://schemas.microsoft.com/office/drawing/2014/main" id="{1C12AF19-550F-4530-ADE8-AC05B5922456}"/>
            </a:ext>
          </a:extLst>
        </xdr:cNvPr>
        <xdr:cNvCxnSpPr/>
      </xdr:nvCxnSpPr>
      <xdr:spPr>
        <a:xfrm flipV="1">
          <a:off x="14592300" y="1469789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33020</xdr:rowOff>
    </xdr:from>
    <xdr:to>
      <xdr:col>72</xdr:col>
      <xdr:colOff>38100</xdr:colOff>
      <xdr:row>85</xdr:row>
      <xdr:rowOff>134620</xdr:rowOff>
    </xdr:to>
    <xdr:sp macro="" textlink="">
      <xdr:nvSpPr>
        <xdr:cNvPr id="460" name="楕円 459">
          <a:extLst>
            <a:ext uri="{FF2B5EF4-FFF2-40B4-BE49-F238E27FC236}">
              <a16:creationId xmlns:a16="http://schemas.microsoft.com/office/drawing/2014/main" id="{CA1F5E45-6263-49F7-B07B-09EF9859D6D1}"/>
            </a:ext>
          </a:extLst>
        </xdr:cNvPr>
        <xdr:cNvSpPr/>
      </xdr:nvSpPr>
      <xdr:spPr>
        <a:xfrm>
          <a:off x="13652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83820</xdr:rowOff>
    </xdr:from>
    <xdr:to>
      <xdr:col>76</xdr:col>
      <xdr:colOff>114300</xdr:colOff>
      <xdr:row>85</xdr:row>
      <xdr:rowOff>129539</xdr:rowOff>
    </xdr:to>
    <xdr:cxnSp macro="">
      <xdr:nvCxnSpPr>
        <xdr:cNvPr id="461" name="直線コネクタ 460">
          <a:extLst>
            <a:ext uri="{FF2B5EF4-FFF2-40B4-BE49-F238E27FC236}">
              <a16:creationId xmlns:a16="http://schemas.microsoft.com/office/drawing/2014/main" id="{93528D1C-29CC-4FFC-A7E2-FFFC47BB95F9}"/>
            </a:ext>
          </a:extLst>
        </xdr:cNvPr>
        <xdr:cNvCxnSpPr/>
      </xdr:nvCxnSpPr>
      <xdr:spPr>
        <a:xfrm>
          <a:off x="13703300" y="146570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153851</xdr:rowOff>
    </xdr:from>
    <xdr:to>
      <xdr:col>67</xdr:col>
      <xdr:colOff>101600</xdr:colOff>
      <xdr:row>85</xdr:row>
      <xdr:rowOff>84001</xdr:rowOff>
    </xdr:to>
    <xdr:sp macro="" textlink="">
      <xdr:nvSpPr>
        <xdr:cNvPr id="462" name="楕円 461">
          <a:extLst>
            <a:ext uri="{FF2B5EF4-FFF2-40B4-BE49-F238E27FC236}">
              <a16:creationId xmlns:a16="http://schemas.microsoft.com/office/drawing/2014/main" id="{10FE9FDE-6710-4BF5-A7AB-7440EFF5B8A7}"/>
            </a:ext>
          </a:extLst>
        </xdr:cNvPr>
        <xdr:cNvSpPr/>
      </xdr:nvSpPr>
      <xdr:spPr>
        <a:xfrm>
          <a:off x="12763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33201</xdr:rowOff>
    </xdr:from>
    <xdr:to>
      <xdr:col>71</xdr:col>
      <xdr:colOff>177800</xdr:colOff>
      <xdr:row>85</xdr:row>
      <xdr:rowOff>83820</xdr:rowOff>
    </xdr:to>
    <xdr:cxnSp macro="">
      <xdr:nvCxnSpPr>
        <xdr:cNvPr id="463" name="直線コネクタ 462">
          <a:extLst>
            <a:ext uri="{FF2B5EF4-FFF2-40B4-BE49-F238E27FC236}">
              <a16:creationId xmlns:a16="http://schemas.microsoft.com/office/drawing/2014/main" id="{F854867B-6F11-4D2E-9B98-5590B0FA646D}"/>
            </a:ext>
          </a:extLst>
        </xdr:cNvPr>
        <xdr:cNvCxnSpPr/>
      </xdr:nvCxnSpPr>
      <xdr:spPr>
        <a:xfrm>
          <a:off x="12814300" y="1460645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464" name="n_1aveValue【消防施設】&#10;有形固定資産減価償却率">
          <a:extLst>
            <a:ext uri="{FF2B5EF4-FFF2-40B4-BE49-F238E27FC236}">
              <a16:creationId xmlns:a16="http://schemas.microsoft.com/office/drawing/2014/main" id="{4BFFE840-FC95-4952-A51C-DEDC3BA7A7A1}"/>
            </a:ext>
          </a:extLst>
        </xdr:cNvPr>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465" name="n_2aveValue【消防施設】&#10;有形固定資産減価償却率">
          <a:extLst>
            <a:ext uri="{FF2B5EF4-FFF2-40B4-BE49-F238E27FC236}">
              <a16:creationId xmlns:a16="http://schemas.microsoft.com/office/drawing/2014/main" id="{10D3FF00-4A0B-4EBC-A443-23B2B85E6359}"/>
            </a:ext>
          </a:extLst>
        </xdr:cNvPr>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466" name="n_3aveValue【消防施設】&#10;有形固定資産減価償却率">
          <a:extLst>
            <a:ext uri="{FF2B5EF4-FFF2-40B4-BE49-F238E27FC236}">
              <a16:creationId xmlns:a16="http://schemas.microsoft.com/office/drawing/2014/main" id="{6AFDB08D-FF1F-40FC-B385-29D10E538441}"/>
            </a:ext>
          </a:extLst>
        </xdr:cNvPr>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467" name="n_4aveValue【消防施設】&#10;有形固定資産減価償却率">
          <a:extLst>
            <a:ext uri="{FF2B5EF4-FFF2-40B4-BE49-F238E27FC236}">
              <a16:creationId xmlns:a16="http://schemas.microsoft.com/office/drawing/2014/main" id="{CE7BFD8A-2CE0-400C-88F2-EFC1E9104510}"/>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166569</xdr:rowOff>
    </xdr:from>
    <xdr:ext cx="405111" cy="259045"/>
    <xdr:sp macro="" textlink="">
      <xdr:nvSpPr>
        <xdr:cNvPr id="468" name="n_1mainValue【消防施設】&#10;有形固定資産減価償却率">
          <a:extLst>
            <a:ext uri="{FF2B5EF4-FFF2-40B4-BE49-F238E27FC236}">
              <a16:creationId xmlns:a16="http://schemas.microsoft.com/office/drawing/2014/main" id="{56D92966-C090-4CD4-ADA1-8A6C3CEFC728}"/>
            </a:ext>
          </a:extLst>
        </xdr:cNvPr>
        <xdr:cNvSpPr txBox="1"/>
      </xdr:nvSpPr>
      <xdr:spPr>
        <a:xfrm>
          <a:off x="15266044"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xdr:rowOff>
    </xdr:from>
    <xdr:ext cx="405111" cy="259045"/>
    <xdr:sp macro="" textlink="">
      <xdr:nvSpPr>
        <xdr:cNvPr id="469" name="n_2mainValue【消防施設】&#10;有形固定資産減価償却率">
          <a:extLst>
            <a:ext uri="{FF2B5EF4-FFF2-40B4-BE49-F238E27FC236}">
              <a16:creationId xmlns:a16="http://schemas.microsoft.com/office/drawing/2014/main" id="{C48CFD3A-A6D4-4009-BAF3-F5DCC97A0419}"/>
            </a:ext>
          </a:extLst>
        </xdr:cNvPr>
        <xdr:cNvSpPr txBox="1"/>
      </xdr:nvSpPr>
      <xdr:spPr>
        <a:xfrm>
          <a:off x="14389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470" name="n_3mainValue【消防施設】&#10;有形固定資産減価償却率">
          <a:extLst>
            <a:ext uri="{FF2B5EF4-FFF2-40B4-BE49-F238E27FC236}">
              <a16:creationId xmlns:a16="http://schemas.microsoft.com/office/drawing/2014/main" id="{2CB2C5E2-6C53-4FA9-A961-19790A35F6A0}"/>
            </a:ext>
          </a:extLst>
        </xdr:cNvPr>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75128</xdr:rowOff>
    </xdr:from>
    <xdr:ext cx="405111" cy="259045"/>
    <xdr:sp macro="" textlink="">
      <xdr:nvSpPr>
        <xdr:cNvPr id="471" name="n_4mainValue【消防施設】&#10;有形固定資産減価償却率">
          <a:extLst>
            <a:ext uri="{FF2B5EF4-FFF2-40B4-BE49-F238E27FC236}">
              <a16:creationId xmlns:a16="http://schemas.microsoft.com/office/drawing/2014/main" id="{5D20D3E1-23B4-4C7D-BC28-EACBB8DC14BB}"/>
            </a:ext>
          </a:extLst>
        </xdr:cNvPr>
        <xdr:cNvSpPr txBox="1"/>
      </xdr:nvSpPr>
      <xdr:spPr>
        <a:xfrm>
          <a:off x="126117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a:extLst>
            <a:ext uri="{FF2B5EF4-FFF2-40B4-BE49-F238E27FC236}">
              <a16:creationId xmlns:a16="http://schemas.microsoft.com/office/drawing/2014/main" id="{F3A40EF9-D308-407A-A7BF-DD496F8ABE3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a:extLst>
            <a:ext uri="{FF2B5EF4-FFF2-40B4-BE49-F238E27FC236}">
              <a16:creationId xmlns:a16="http://schemas.microsoft.com/office/drawing/2014/main" id="{FB649FF2-5EB2-4A5F-940D-90C90309907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a:extLst>
            <a:ext uri="{FF2B5EF4-FFF2-40B4-BE49-F238E27FC236}">
              <a16:creationId xmlns:a16="http://schemas.microsoft.com/office/drawing/2014/main" id="{F81977B1-41AC-43E0-94DD-7136144CD47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a:extLst>
            <a:ext uri="{FF2B5EF4-FFF2-40B4-BE49-F238E27FC236}">
              <a16:creationId xmlns:a16="http://schemas.microsoft.com/office/drawing/2014/main" id="{8993C6E9-C4E3-4974-A7CA-63609097144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a:extLst>
            <a:ext uri="{FF2B5EF4-FFF2-40B4-BE49-F238E27FC236}">
              <a16:creationId xmlns:a16="http://schemas.microsoft.com/office/drawing/2014/main" id="{E558EE9B-AADC-4ACC-AD02-1854DEA315A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a:extLst>
            <a:ext uri="{FF2B5EF4-FFF2-40B4-BE49-F238E27FC236}">
              <a16:creationId xmlns:a16="http://schemas.microsoft.com/office/drawing/2014/main" id="{3630DEB2-7337-4653-B544-5D8AA45BD1F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a:extLst>
            <a:ext uri="{FF2B5EF4-FFF2-40B4-BE49-F238E27FC236}">
              <a16:creationId xmlns:a16="http://schemas.microsoft.com/office/drawing/2014/main" id="{F95291EF-513E-4156-A863-984414719C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a:extLst>
            <a:ext uri="{FF2B5EF4-FFF2-40B4-BE49-F238E27FC236}">
              <a16:creationId xmlns:a16="http://schemas.microsoft.com/office/drawing/2014/main" id="{15839686-4694-494A-BB7A-E1C04965693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0" name="テキスト ボックス 479">
          <a:extLst>
            <a:ext uri="{FF2B5EF4-FFF2-40B4-BE49-F238E27FC236}">
              <a16:creationId xmlns:a16="http://schemas.microsoft.com/office/drawing/2014/main" id="{0A8FA003-1372-4E71-ADC8-A2F15D87BBB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1" name="直線コネクタ 480">
          <a:extLst>
            <a:ext uri="{FF2B5EF4-FFF2-40B4-BE49-F238E27FC236}">
              <a16:creationId xmlns:a16="http://schemas.microsoft.com/office/drawing/2014/main" id="{02C776F8-5796-415D-BE7F-1A1E065D685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2" name="直線コネクタ 481">
          <a:extLst>
            <a:ext uri="{FF2B5EF4-FFF2-40B4-BE49-F238E27FC236}">
              <a16:creationId xmlns:a16="http://schemas.microsoft.com/office/drawing/2014/main" id="{39D805F6-7D6D-44B5-9481-3A11C57419B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83" name="テキスト ボックス 482">
          <a:extLst>
            <a:ext uri="{FF2B5EF4-FFF2-40B4-BE49-F238E27FC236}">
              <a16:creationId xmlns:a16="http://schemas.microsoft.com/office/drawing/2014/main" id="{D2B46BB7-B910-4D9C-983D-E6944EA86F8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84" name="直線コネクタ 483">
          <a:extLst>
            <a:ext uri="{FF2B5EF4-FFF2-40B4-BE49-F238E27FC236}">
              <a16:creationId xmlns:a16="http://schemas.microsoft.com/office/drawing/2014/main" id="{5D1C001F-DA79-4C28-9BD0-3671DEFAC2A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85" name="テキスト ボックス 484">
          <a:extLst>
            <a:ext uri="{FF2B5EF4-FFF2-40B4-BE49-F238E27FC236}">
              <a16:creationId xmlns:a16="http://schemas.microsoft.com/office/drawing/2014/main" id="{21C705F6-0F13-441C-8194-48061172296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86" name="直線コネクタ 485">
          <a:extLst>
            <a:ext uri="{FF2B5EF4-FFF2-40B4-BE49-F238E27FC236}">
              <a16:creationId xmlns:a16="http://schemas.microsoft.com/office/drawing/2014/main" id="{8EA9A519-45EA-4418-ADA6-5C90C60AEE5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7" name="テキスト ボックス 486">
          <a:extLst>
            <a:ext uri="{FF2B5EF4-FFF2-40B4-BE49-F238E27FC236}">
              <a16:creationId xmlns:a16="http://schemas.microsoft.com/office/drawing/2014/main" id="{9C4BF4E5-98AF-4389-97EE-F64C3AE2E03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8" name="直線コネクタ 487">
          <a:extLst>
            <a:ext uri="{FF2B5EF4-FFF2-40B4-BE49-F238E27FC236}">
              <a16:creationId xmlns:a16="http://schemas.microsoft.com/office/drawing/2014/main" id="{571EBA9C-4D94-451E-BDA2-C01EEE773D9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9" name="テキスト ボックス 488">
          <a:extLst>
            <a:ext uri="{FF2B5EF4-FFF2-40B4-BE49-F238E27FC236}">
              <a16:creationId xmlns:a16="http://schemas.microsoft.com/office/drawing/2014/main" id="{A33EE74B-91B1-4545-A58F-EA25E02E67C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0" name="直線コネクタ 489">
          <a:extLst>
            <a:ext uri="{FF2B5EF4-FFF2-40B4-BE49-F238E27FC236}">
              <a16:creationId xmlns:a16="http://schemas.microsoft.com/office/drawing/2014/main" id="{A31AF057-F7E0-41E5-913C-1E8F04B140D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1" name="テキスト ボックス 490">
          <a:extLst>
            <a:ext uri="{FF2B5EF4-FFF2-40B4-BE49-F238E27FC236}">
              <a16:creationId xmlns:a16="http://schemas.microsoft.com/office/drawing/2014/main" id="{6A62F6AF-52E8-4090-B7D7-F838F8658E2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2" name="【消防施設】&#10;一人当たり面積グラフ枠">
          <a:extLst>
            <a:ext uri="{FF2B5EF4-FFF2-40B4-BE49-F238E27FC236}">
              <a16:creationId xmlns:a16="http://schemas.microsoft.com/office/drawing/2014/main" id="{A83D0CF5-8EC4-46BB-85AB-DFCD5CC4B55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493" name="直線コネクタ 492">
          <a:extLst>
            <a:ext uri="{FF2B5EF4-FFF2-40B4-BE49-F238E27FC236}">
              <a16:creationId xmlns:a16="http://schemas.microsoft.com/office/drawing/2014/main" id="{FE37B4D1-389A-4E69-9B5B-2A0B05A14276}"/>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94" name="【消防施設】&#10;一人当たり面積最小値テキスト">
          <a:extLst>
            <a:ext uri="{FF2B5EF4-FFF2-40B4-BE49-F238E27FC236}">
              <a16:creationId xmlns:a16="http://schemas.microsoft.com/office/drawing/2014/main" id="{90BA9BBB-3C15-4800-AAB6-96A0E4070EAD}"/>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95" name="直線コネクタ 494">
          <a:extLst>
            <a:ext uri="{FF2B5EF4-FFF2-40B4-BE49-F238E27FC236}">
              <a16:creationId xmlns:a16="http://schemas.microsoft.com/office/drawing/2014/main" id="{0D798ED2-23CF-4B5A-AC8B-C3471363C706}"/>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496" name="【消防施設】&#10;一人当たり面積最大値テキスト">
          <a:extLst>
            <a:ext uri="{FF2B5EF4-FFF2-40B4-BE49-F238E27FC236}">
              <a16:creationId xmlns:a16="http://schemas.microsoft.com/office/drawing/2014/main" id="{26FAD3CD-C19A-41EA-AEFC-0755F51512A2}"/>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497" name="直線コネクタ 496">
          <a:extLst>
            <a:ext uri="{FF2B5EF4-FFF2-40B4-BE49-F238E27FC236}">
              <a16:creationId xmlns:a16="http://schemas.microsoft.com/office/drawing/2014/main" id="{B71F20FF-C4E0-4DED-9A27-0FD1A15B07CB}"/>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498" name="【消防施設】&#10;一人当たり面積平均値テキスト">
          <a:extLst>
            <a:ext uri="{FF2B5EF4-FFF2-40B4-BE49-F238E27FC236}">
              <a16:creationId xmlns:a16="http://schemas.microsoft.com/office/drawing/2014/main" id="{B106F065-1D3F-45F5-B182-2E7BD8D2B992}"/>
            </a:ext>
          </a:extLst>
        </xdr:cNvPr>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499" name="フローチャート: 判断 498">
          <a:extLst>
            <a:ext uri="{FF2B5EF4-FFF2-40B4-BE49-F238E27FC236}">
              <a16:creationId xmlns:a16="http://schemas.microsoft.com/office/drawing/2014/main" id="{0AAE7B2D-3669-43CB-883B-1009F3C525C2}"/>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500" name="フローチャート: 判断 499">
          <a:extLst>
            <a:ext uri="{FF2B5EF4-FFF2-40B4-BE49-F238E27FC236}">
              <a16:creationId xmlns:a16="http://schemas.microsoft.com/office/drawing/2014/main" id="{DE895698-8D52-4354-AC4B-C865DFA25CBA}"/>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501" name="フローチャート: 判断 500">
          <a:extLst>
            <a:ext uri="{FF2B5EF4-FFF2-40B4-BE49-F238E27FC236}">
              <a16:creationId xmlns:a16="http://schemas.microsoft.com/office/drawing/2014/main" id="{89344958-70F6-485D-80A0-9587EAB907B3}"/>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502" name="フローチャート: 判断 501">
          <a:extLst>
            <a:ext uri="{FF2B5EF4-FFF2-40B4-BE49-F238E27FC236}">
              <a16:creationId xmlns:a16="http://schemas.microsoft.com/office/drawing/2014/main" id="{3F8910C6-29F3-4842-A991-0A356905B7D8}"/>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503" name="フローチャート: 判断 502">
          <a:extLst>
            <a:ext uri="{FF2B5EF4-FFF2-40B4-BE49-F238E27FC236}">
              <a16:creationId xmlns:a16="http://schemas.microsoft.com/office/drawing/2014/main" id="{CD883F8F-8498-4545-A312-0F5F2E32680F}"/>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3FC15E10-CC7C-420A-9278-DD42F5FD98A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97E45177-DAB2-46FB-9886-13A6D3C10FF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0281CF53-8FB5-4B13-B516-CE193F939B2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11162C4F-E98D-4832-9CAF-B857C219446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B8E42532-2117-4490-A470-1CED8788B73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84683</xdr:rowOff>
    </xdr:from>
    <xdr:to>
      <xdr:col>116</xdr:col>
      <xdr:colOff>114300</xdr:colOff>
      <xdr:row>86</xdr:row>
      <xdr:rowOff>14833</xdr:rowOff>
    </xdr:to>
    <xdr:sp macro="" textlink="">
      <xdr:nvSpPr>
        <xdr:cNvPr id="509" name="楕円 508">
          <a:extLst>
            <a:ext uri="{FF2B5EF4-FFF2-40B4-BE49-F238E27FC236}">
              <a16:creationId xmlns:a16="http://schemas.microsoft.com/office/drawing/2014/main" id="{4D362CF7-B14E-4B27-89A8-FEBF891FB03F}"/>
            </a:ext>
          </a:extLst>
        </xdr:cNvPr>
        <xdr:cNvSpPr/>
      </xdr:nvSpPr>
      <xdr:spPr>
        <a:xfrm>
          <a:off x="221107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44060</xdr:rowOff>
    </xdr:from>
    <xdr:ext cx="469744" cy="259045"/>
    <xdr:sp macro="" textlink="">
      <xdr:nvSpPr>
        <xdr:cNvPr id="510" name="【消防施設】&#10;一人当たり面積該当値テキスト">
          <a:extLst>
            <a:ext uri="{FF2B5EF4-FFF2-40B4-BE49-F238E27FC236}">
              <a16:creationId xmlns:a16="http://schemas.microsoft.com/office/drawing/2014/main" id="{1E62C3FE-AAFF-41BF-9BFF-379D51A64EB8}"/>
            </a:ext>
          </a:extLst>
        </xdr:cNvPr>
        <xdr:cNvSpPr txBox="1"/>
      </xdr:nvSpPr>
      <xdr:spPr>
        <a:xfrm>
          <a:off x="22199600" y="1444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87427</xdr:rowOff>
    </xdr:from>
    <xdr:to>
      <xdr:col>112</xdr:col>
      <xdr:colOff>38100</xdr:colOff>
      <xdr:row>86</xdr:row>
      <xdr:rowOff>17577</xdr:rowOff>
    </xdr:to>
    <xdr:sp macro="" textlink="">
      <xdr:nvSpPr>
        <xdr:cNvPr id="511" name="楕円 510">
          <a:extLst>
            <a:ext uri="{FF2B5EF4-FFF2-40B4-BE49-F238E27FC236}">
              <a16:creationId xmlns:a16="http://schemas.microsoft.com/office/drawing/2014/main" id="{6067F239-5CC1-4222-B7AC-2DD7EEFD8F73}"/>
            </a:ext>
          </a:extLst>
        </xdr:cNvPr>
        <xdr:cNvSpPr/>
      </xdr:nvSpPr>
      <xdr:spPr>
        <a:xfrm>
          <a:off x="21272500" y="146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135483</xdr:rowOff>
    </xdr:from>
    <xdr:to>
      <xdr:col>116</xdr:col>
      <xdr:colOff>63500</xdr:colOff>
      <xdr:row>85</xdr:row>
      <xdr:rowOff>138227</xdr:rowOff>
    </xdr:to>
    <xdr:cxnSp macro="">
      <xdr:nvCxnSpPr>
        <xdr:cNvPr id="512" name="直線コネクタ 511">
          <a:extLst>
            <a:ext uri="{FF2B5EF4-FFF2-40B4-BE49-F238E27FC236}">
              <a16:creationId xmlns:a16="http://schemas.microsoft.com/office/drawing/2014/main" id="{6665E67A-5682-4F50-BE79-BD2489A70A83}"/>
            </a:ext>
          </a:extLst>
        </xdr:cNvPr>
        <xdr:cNvCxnSpPr/>
      </xdr:nvCxnSpPr>
      <xdr:spPr>
        <a:xfrm flipV="1">
          <a:off x="21323300" y="14708733"/>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513" name="n_1aveValue【消防施設】&#10;一人当たり面積">
          <a:extLst>
            <a:ext uri="{FF2B5EF4-FFF2-40B4-BE49-F238E27FC236}">
              <a16:creationId xmlns:a16="http://schemas.microsoft.com/office/drawing/2014/main" id="{C3425CC5-2063-446F-9F6C-73331A6F2168}"/>
            </a:ext>
          </a:extLst>
        </xdr:cNvPr>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514" name="n_2aveValue【消防施設】&#10;一人当たり面積">
          <a:extLst>
            <a:ext uri="{FF2B5EF4-FFF2-40B4-BE49-F238E27FC236}">
              <a16:creationId xmlns:a16="http://schemas.microsoft.com/office/drawing/2014/main" id="{68A374A5-380F-46FF-82DE-84200D8CE931}"/>
            </a:ext>
          </a:extLst>
        </xdr:cNvPr>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515" name="n_3aveValue【消防施設】&#10;一人当たり面積">
          <a:extLst>
            <a:ext uri="{FF2B5EF4-FFF2-40B4-BE49-F238E27FC236}">
              <a16:creationId xmlns:a16="http://schemas.microsoft.com/office/drawing/2014/main" id="{E7C2F8ED-54D5-4772-A470-1C22BFFD62E1}"/>
            </a:ext>
          </a:extLst>
        </xdr:cNvPr>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516" name="n_4aveValue【消防施設】&#10;一人当たり面積">
          <a:extLst>
            <a:ext uri="{FF2B5EF4-FFF2-40B4-BE49-F238E27FC236}">
              <a16:creationId xmlns:a16="http://schemas.microsoft.com/office/drawing/2014/main" id="{6631DF74-2AFE-426E-83C5-63976C1AE6DF}"/>
            </a:ext>
          </a:extLst>
        </xdr:cNvPr>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8704</xdr:rowOff>
    </xdr:from>
    <xdr:ext cx="469744" cy="259045"/>
    <xdr:sp macro="" textlink="">
      <xdr:nvSpPr>
        <xdr:cNvPr id="517" name="n_1mainValue【消防施設】&#10;一人当たり面積">
          <a:extLst>
            <a:ext uri="{FF2B5EF4-FFF2-40B4-BE49-F238E27FC236}">
              <a16:creationId xmlns:a16="http://schemas.microsoft.com/office/drawing/2014/main" id="{2716C26F-D0A9-4E12-9DFC-F4A700F51245}"/>
            </a:ext>
          </a:extLst>
        </xdr:cNvPr>
        <xdr:cNvSpPr txBox="1"/>
      </xdr:nvSpPr>
      <xdr:spPr>
        <a:xfrm>
          <a:off x="21075727" y="1475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8" name="正方形/長方形 517">
          <a:extLst>
            <a:ext uri="{FF2B5EF4-FFF2-40B4-BE49-F238E27FC236}">
              <a16:creationId xmlns:a16="http://schemas.microsoft.com/office/drawing/2014/main" id="{851B2E59-3D68-4889-B38A-4ABB928D4B2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9" name="正方形/長方形 518">
          <a:extLst>
            <a:ext uri="{FF2B5EF4-FFF2-40B4-BE49-F238E27FC236}">
              <a16:creationId xmlns:a16="http://schemas.microsoft.com/office/drawing/2014/main" id="{5140FBDF-0EBE-44BB-9DC8-0EA4990D242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0" name="正方形/長方形 519">
          <a:extLst>
            <a:ext uri="{FF2B5EF4-FFF2-40B4-BE49-F238E27FC236}">
              <a16:creationId xmlns:a16="http://schemas.microsoft.com/office/drawing/2014/main" id="{A91283FD-FF7A-4D2A-86FF-93BB6964CF8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1" name="正方形/長方形 520">
          <a:extLst>
            <a:ext uri="{FF2B5EF4-FFF2-40B4-BE49-F238E27FC236}">
              <a16:creationId xmlns:a16="http://schemas.microsoft.com/office/drawing/2014/main" id="{6D41A608-9231-4FF7-B7E0-29947305225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2" name="正方形/長方形 521">
          <a:extLst>
            <a:ext uri="{FF2B5EF4-FFF2-40B4-BE49-F238E27FC236}">
              <a16:creationId xmlns:a16="http://schemas.microsoft.com/office/drawing/2014/main" id="{295433A7-8B2C-421C-B85F-B53787D7924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3" name="正方形/長方形 522">
          <a:extLst>
            <a:ext uri="{FF2B5EF4-FFF2-40B4-BE49-F238E27FC236}">
              <a16:creationId xmlns:a16="http://schemas.microsoft.com/office/drawing/2014/main" id="{7B87C913-16DB-429A-AAE1-D002B6E2EAD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4" name="正方形/長方形 523">
          <a:extLst>
            <a:ext uri="{FF2B5EF4-FFF2-40B4-BE49-F238E27FC236}">
              <a16:creationId xmlns:a16="http://schemas.microsoft.com/office/drawing/2014/main" id="{B51875A5-7A8C-41F5-B954-9BC18C2A2FD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5" name="正方形/長方形 524">
          <a:extLst>
            <a:ext uri="{FF2B5EF4-FFF2-40B4-BE49-F238E27FC236}">
              <a16:creationId xmlns:a16="http://schemas.microsoft.com/office/drawing/2014/main" id="{83846F2E-015F-42D3-977B-0DC0BEA331F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6" name="テキスト ボックス 525">
          <a:extLst>
            <a:ext uri="{FF2B5EF4-FFF2-40B4-BE49-F238E27FC236}">
              <a16:creationId xmlns:a16="http://schemas.microsoft.com/office/drawing/2014/main" id="{4F26F9D8-5C7E-4EE6-BB9D-1D5EAFF46E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7" name="直線コネクタ 526">
          <a:extLst>
            <a:ext uri="{FF2B5EF4-FFF2-40B4-BE49-F238E27FC236}">
              <a16:creationId xmlns:a16="http://schemas.microsoft.com/office/drawing/2014/main" id="{446F4D30-9922-4A45-86F3-16D10BF2630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8" name="テキスト ボックス 527">
          <a:extLst>
            <a:ext uri="{FF2B5EF4-FFF2-40B4-BE49-F238E27FC236}">
              <a16:creationId xmlns:a16="http://schemas.microsoft.com/office/drawing/2014/main" id="{5F481127-AADC-4060-9A0D-CE9CD777583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9" name="直線コネクタ 528">
          <a:extLst>
            <a:ext uri="{FF2B5EF4-FFF2-40B4-BE49-F238E27FC236}">
              <a16:creationId xmlns:a16="http://schemas.microsoft.com/office/drawing/2014/main" id="{88363806-6E88-4D3E-979F-ACD63B32D96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0" name="テキスト ボックス 529">
          <a:extLst>
            <a:ext uri="{FF2B5EF4-FFF2-40B4-BE49-F238E27FC236}">
              <a16:creationId xmlns:a16="http://schemas.microsoft.com/office/drawing/2014/main" id="{68EFB52B-1743-4883-8863-307EC2E0DF3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1" name="直線コネクタ 530">
          <a:extLst>
            <a:ext uri="{FF2B5EF4-FFF2-40B4-BE49-F238E27FC236}">
              <a16:creationId xmlns:a16="http://schemas.microsoft.com/office/drawing/2014/main" id="{B08382F8-9CFE-4BE8-A739-E5EB281F02B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2" name="テキスト ボックス 531">
          <a:extLst>
            <a:ext uri="{FF2B5EF4-FFF2-40B4-BE49-F238E27FC236}">
              <a16:creationId xmlns:a16="http://schemas.microsoft.com/office/drawing/2014/main" id="{6666F4AB-5BFF-4EB7-A417-CC1AACB944C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3" name="直線コネクタ 532">
          <a:extLst>
            <a:ext uri="{FF2B5EF4-FFF2-40B4-BE49-F238E27FC236}">
              <a16:creationId xmlns:a16="http://schemas.microsoft.com/office/drawing/2014/main" id="{732DA45B-3E03-4805-86FA-E36E03A0353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4" name="テキスト ボックス 533">
          <a:extLst>
            <a:ext uri="{FF2B5EF4-FFF2-40B4-BE49-F238E27FC236}">
              <a16:creationId xmlns:a16="http://schemas.microsoft.com/office/drawing/2014/main" id="{056EFF9E-A890-4960-B979-FDB0AC563AB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5" name="直線コネクタ 534">
          <a:extLst>
            <a:ext uri="{FF2B5EF4-FFF2-40B4-BE49-F238E27FC236}">
              <a16:creationId xmlns:a16="http://schemas.microsoft.com/office/drawing/2014/main" id="{B812D647-73AC-4EA2-893D-96B0F899E82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6" name="テキスト ボックス 535">
          <a:extLst>
            <a:ext uri="{FF2B5EF4-FFF2-40B4-BE49-F238E27FC236}">
              <a16:creationId xmlns:a16="http://schemas.microsoft.com/office/drawing/2014/main" id="{ED2755F3-3D32-4CD7-B497-2A5E09DF8AE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7" name="直線コネクタ 536">
          <a:extLst>
            <a:ext uri="{FF2B5EF4-FFF2-40B4-BE49-F238E27FC236}">
              <a16:creationId xmlns:a16="http://schemas.microsoft.com/office/drawing/2014/main" id="{656AAC04-CE2B-40F3-A5B5-CCCE8E90908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8" name="テキスト ボックス 537">
          <a:extLst>
            <a:ext uri="{FF2B5EF4-FFF2-40B4-BE49-F238E27FC236}">
              <a16:creationId xmlns:a16="http://schemas.microsoft.com/office/drawing/2014/main" id="{76A6AA42-FED1-4F77-814C-D3F68F38D5F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9" name="直線コネクタ 538">
          <a:extLst>
            <a:ext uri="{FF2B5EF4-FFF2-40B4-BE49-F238E27FC236}">
              <a16:creationId xmlns:a16="http://schemas.microsoft.com/office/drawing/2014/main" id="{BED089CC-FB2C-474F-9E5A-3415FB0707C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0" name="テキスト ボックス 539">
          <a:extLst>
            <a:ext uri="{FF2B5EF4-FFF2-40B4-BE49-F238E27FC236}">
              <a16:creationId xmlns:a16="http://schemas.microsoft.com/office/drawing/2014/main" id="{6BE854A8-994C-4D6D-8260-CB6A4C83E1C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1" name="直線コネクタ 540">
          <a:extLst>
            <a:ext uri="{FF2B5EF4-FFF2-40B4-BE49-F238E27FC236}">
              <a16:creationId xmlns:a16="http://schemas.microsoft.com/office/drawing/2014/main" id="{88BF66B0-FDB0-4A4D-B2DA-B259290BF33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庁舎】&#10;有形固定資産減価償却率グラフ枠">
          <a:extLst>
            <a:ext uri="{FF2B5EF4-FFF2-40B4-BE49-F238E27FC236}">
              <a16:creationId xmlns:a16="http://schemas.microsoft.com/office/drawing/2014/main" id="{96EB9DA6-5E48-4FA1-B5C3-442BB8D65A5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543" name="直線コネクタ 542">
          <a:extLst>
            <a:ext uri="{FF2B5EF4-FFF2-40B4-BE49-F238E27FC236}">
              <a16:creationId xmlns:a16="http://schemas.microsoft.com/office/drawing/2014/main" id="{7753D66C-8E56-4AD1-8B31-80576E0C9B82}"/>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4" name="【庁舎】&#10;有形固定資産減価償却率最小値テキスト">
          <a:extLst>
            <a:ext uri="{FF2B5EF4-FFF2-40B4-BE49-F238E27FC236}">
              <a16:creationId xmlns:a16="http://schemas.microsoft.com/office/drawing/2014/main" id="{ABBF91C7-319A-46BF-95CC-43E1D8F86C7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5" name="直線コネクタ 544">
          <a:extLst>
            <a:ext uri="{FF2B5EF4-FFF2-40B4-BE49-F238E27FC236}">
              <a16:creationId xmlns:a16="http://schemas.microsoft.com/office/drawing/2014/main" id="{0275FBAF-5953-4A7A-A08A-FA4F136CC0A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546" name="【庁舎】&#10;有形固定資産減価償却率最大値テキスト">
          <a:extLst>
            <a:ext uri="{FF2B5EF4-FFF2-40B4-BE49-F238E27FC236}">
              <a16:creationId xmlns:a16="http://schemas.microsoft.com/office/drawing/2014/main" id="{D108FD7D-FAA5-43CB-96BE-6EFFB47F8BDE}"/>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547" name="直線コネクタ 546">
          <a:extLst>
            <a:ext uri="{FF2B5EF4-FFF2-40B4-BE49-F238E27FC236}">
              <a16:creationId xmlns:a16="http://schemas.microsoft.com/office/drawing/2014/main" id="{D8F7F876-AB12-4A9C-9091-9EBE61DD739A}"/>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548" name="【庁舎】&#10;有形固定資産減価償却率平均値テキスト">
          <a:extLst>
            <a:ext uri="{FF2B5EF4-FFF2-40B4-BE49-F238E27FC236}">
              <a16:creationId xmlns:a16="http://schemas.microsoft.com/office/drawing/2014/main" id="{A78F0962-3733-4E17-A623-373E5A21F7A8}"/>
            </a:ext>
          </a:extLst>
        </xdr:cNvPr>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549" name="フローチャート: 判断 548">
          <a:extLst>
            <a:ext uri="{FF2B5EF4-FFF2-40B4-BE49-F238E27FC236}">
              <a16:creationId xmlns:a16="http://schemas.microsoft.com/office/drawing/2014/main" id="{86025CED-70B8-4BD9-8AB1-82DCCD992A69}"/>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550" name="フローチャート: 判断 549">
          <a:extLst>
            <a:ext uri="{FF2B5EF4-FFF2-40B4-BE49-F238E27FC236}">
              <a16:creationId xmlns:a16="http://schemas.microsoft.com/office/drawing/2014/main" id="{138E1BCD-AD7D-415E-905D-C3E7BBC4B0AC}"/>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551" name="フローチャート: 判断 550">
          <a:extLst>
            <a:ext uri="{FF2B5EF4-FFF2-40B4-BE49-F238E27FC236}">
              <a16:creationId xmlns:a16="http://schemas.microsoft.com/office/drawing/2014/main" id="{F2390E54-5BE4-409F-85A0-68F6303D0D82}"/>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552" name="フローチャート: 判断 551">
          <a:extLst>
            <a:ext uri="{FF2B5EF4-FFF2-40B4-BE49-F238E27FC236}">
              <a16:creationId xmlns:a16="http://schemas.microsoft.com/office/drawing/2014/main" id="{D2F25E58-9338-417D-809F-BD9BEF180D86}"/>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553" name="フローチャート: 判断 552">
          <a:extLst>
            <a:ext uri="{FF2B5EF4-FFF2-40B4-BE49-F238E27FC236}">
              <a16:creationId xmlns:a16="http://schemas.microsoft.com/office/drawing/2014/main" id="{CC836A33-280E-4B99-AEBE-1A028FB09B13}"/>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58768B9E-B3E0-4847-87B2-9340D58ADA3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F5073871-5401-46F7-90A3-B39415C7E69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F03BE0B2-0BBA-4ABF-A593-593792CE2D2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64406701-13BE-4BD4-973B-ECB1742A3E6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2EC4F761-DFDF-4769-A491-2AE32632BBF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159294</xdr:rowOff>
    </xdr:from>
    <xdr:to>
      <xdr:col>85</xdr:col>
      <xdr:colOff>177800</xdr:colOff>
      <xdr:row>106</xdr:row>
      <xdr:rowOff>89444</xdr:rowOff>
    </xdr:to>
    <xdr:sp macro="" textlink="">
      <xdr:nvSpPr>
        <xdr:cNvPr id="559" name="楕円 558">
          <a:extLst>
            <a:ext uri="{FF2B5EF4-FFF2-40B4-BE49-F238E27FC236}">
              <a16:creationId xmlns:a16="http://schemas.microsoft.com/office/drawing/2014/main" id="{42F40874-61FD-4E11-A246-49912C86E9DC}"/>
            </a:ext>
          </a:extLst>
        </xdr:cNvPr>
        <xdr:cNvSpPr/>
      </xdr:nvSpPr>
      <xdr:spPr>
        <a:xfrm>
          <a:off x="162687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137721</xdr:rowOff>
    </xdr:from>
    <xdr:ext cx="405111" cy="259045"/>
    <xdr:sp macro="" textlink="">
      <xdr:nvSpPr>
        <xdr:cNvPr id="560" name="【庁舎】&#10;有形固定資産減価償却率該当値テキスト">
          <a:extLst>
            <a:ext uri="{FF2B5EF4-FFF2-40B4-BE49-F238E27FC236}">
              <a16:creationId xmlns:a16="http://schemas.microsoft.com/office/drawing/2014/main" id="{D10F0351-FC8B-475D-856F-4CC779A3534E}"/>
            </a:ext>
          </a:extLst>
        </xdr:cNvPr>
        <xdr:cNvSpPr txBox="1"/>
      </xdr:nvSpPr>
      <xdr:spPr>
        <a:xfrm>
          <a:off x="16357600"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126637</xdr:rowOff>
    </xdr:from>
    <xdr:to>
      <xdr:col>81</xdr:col>
      <xdr:colOff>101600</xdr:colOff>
      <xdr:row>106</xdr:row>
      <xdr:rowOff>56787</xdr:rowOff>
    </xdr:to>
    <xdr:sp macro="" textlink="">
      <xdr:nvSpPr>
        <xdr:cNvPr id="561" name="楕円 560">
          <a:extLst>
            <a:ext uri="{FF2B5EF4-FFF2-40B4-BE49-F238E27FC236}">
              <a16:creationId xmlns:a16="http://schemas.microsoft.com/office/drawing/2014/main" id="{139813AF-482F-436E-A753-A5308D1A0177}"/>
            </a:ext>
          </a:extLst>
        </xdr:cNvPr>
        <xdr:cNvSpPr/>
      </xdr:nvSpPr>
      <xdr:spPr>
        <a:xfrm>
          <a:off x="15430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xdr:rowOff>
    </xdr:from>
    <xdr:to>
      <xdr:col>85</xdr:col>
      <xdr:colOff>127000</xdr:colOff>
      <xdr:row>106</xdr:row>
      <xdr:rowOff>38644</xdr:rowOff>
    </xdr:to>
    <xdr:cxnSp macro="">
      <xdr:nvCxnSpPr>
        <xdr:cNvPr id="562" name="直線コネクタ 561">
          <a:extLst>
            <a:ext uri="{FF2B5EF4-FFF2-40B4-BE49-F238E27FC236}">
              <a16:creationId xmlns:a16="http://schemas.microsoft.com/office/drawing/2014/main" id="{B61494CC-B0C1-4A8B-AE5D-33C888B23358}"/>
            </a:ext>
          </a:extLst>
        </xdr:cNvPr>
        <xdr:cNvCxnSpPr/>
      </xdr:nvCxnSpPr>
      <xdr:spPr>
        <a:xfrm>
          <a:off x="15481300" y="181796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563" name="楕円 562">
          <a:extLst>
            <a:ext uri="{FF2B5EF4-FFF2-40B4-BE49-F238E27FC236}">
              <a16:creationId xmlns:a16="http://schemas.microsoft.com/office/drawing/2014/main" id="{D459A48E-F859-445B-BE80-005597AFD9BE}"/>
            </a:ext>
          </a:extLst>
        </xdr:cNvPr>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144780</xdr:rowOff>
    </xdr:from>
    <xdr:to>
      <xdr:col>81</xdr:col>
      <xdr:colOff>50800</xdr:colOff>
      <xdr:row>106</xdr:row>
      <xdr:rowOff>5987</xdr:rowOff>
    </xdr:to>
    <xdr:cxnSp macro="">
      <xdr:nvCxnSpPr>
        <xdr:cNvPr id="564" name="直線コネクタ 563">
          <a:extLst>
            <a:ext uri="{FF2B5EF4-FFF2-40B4-BE49-F238E27FC236}">
              <a16:creationId xmlns:a16="http://schemas.microsoft.com/office/drawing/2014/main" id="{49E3052A-E9EC-44F7-AF00-B626C78AC818}"/>
            </a:ext>
          </a:extLst>
        </xdr:cNvPr>
        <xdr:cNvCxnSpPr/>
      </xdr:nvCxnSpPr>
      <xdr:spPr>
        <a:xfrm>
          <a:off x="14592300" y="181470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105411</xdr:rowOff>
    </xdr:from>
    <xdr:to>
      <xdr:col>72</xdr:col>
      <xdr:colOff>38100</xdr:colOff>
      <xdr:row>106</xdr:row>
      <xdr:rowOff>35561</xdr:rowOff>
    </xdr:to>
    <xdr:sp macro="" textlink="">
      <xdr:nvSpPr>
        <xdr:cNvPr id="565" name="楕円 564">
          <a:extLst>
            <a:ext uri="{FF2B5EF4-FFF2-40B4-BE49-F238E27FC236}">
              <a16:creationId xmlns:a16="http://schemas.microsoft.com/office/drawing/2014/main" id="{2CC5AD60-D473-43B1-9421-AF02BEB899E3}"/>
            </a:ext>
          </a:extLst>
        </xdr:cNvPr>
        <xdr:cNvSpPr/>
      </xdr:nvSpPr>
      <xdr:spPr>
        <a:xfrm>
          <a:off x="1365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144780</xdr:rowOff>
    </xdr:from>
    <xdr:to>
      <xdr:col>76</xdr:col>
      <xdr:colOff>114300</xdr:colOff>
      <xdr:row>105</xdr:row>
      <xdr:rowOff>156211</xdr:rowOff>
    </xdr:to>
    <xdr:cxnSp macro="">
      <xdr:nvCxnSpPr>
        <xdr:cNvPr id="566" name="直線コネクタ 565">
          <a:extLst>
            <a:ext uri="{FF2B5EF4-FFF2-40B4-BE49-F238E27FC236}">
              <a16:creationId xmlns:a16="http://schemas.microsoft.com/office/drawing/2014/main" id="{C8441DA5-7866-4D8B-8CFB-76D75A8A6FCE}"/>
            </a:ext>
          </a:extLst>
        </xdr:cNvPr>
        <xdr:cNvCxnSpPr/>
      </xdr:nvCxnSpPr>
      <xdr:spPr>
        <a:xfrm flipV="1">
          <a:off x="13703300" y="181470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72752</xdr:rowOff>
    </xdr:from>
    <xdr:to>
      <xdr:col>67</xdr:col>
      <xdr:colOff>101600</xdr:colOff>
      <xdr:row>106</xdr:row>
      <xdr:rowOff>2902</xdr:rowOff>
    </xdr:to>
    <xdr:sp macro="" textlink="">
      <xdr:nvSpPr>
        <xdr:cNvPr id="567" name="楕円 566">
          <a:extLst>
            <a:ext uri="{FF2B5EF4-FFF2-40B4-BE49-F238E27FC236}">
              <a16:creationId xmlns:a16="http://schemas.microsoft.com/office/drawing/2014/main" id="{0AEE08F3-01D1-4955-AEBD-AD4B66D61244}"/>
            </a:ext>
          </a:extLst>
        </xdr:cNvPr>
        <xdr:cNvSpPr/>
      </xdr:nvSpPr>
      <xdr:spPr>
        <a:xfrm>
          <a:off x="12763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123552</xdr:rowOff>
    </xdr:from>
    <xdr:to>
      <xdr:col>71</xdr:col>
      <xdr:colOff>177800</xdr:colOff>
      <xdr:row>105</xdr:row>
      <xdr:rowOff>156211</xdr:rowOff>
    </xdr:to>
    <xdr:cxnSp macro="">
      <xdr:nvCxnSpPr>
        <xdr:cNvPr id="568" name="直線コネクタ 567">
          <a:extLst>
            <a:ext uri="{FF2B5EF4-FFF2-40B4-BE49-F238E27FC236}">
              <a16:creationId xmlns:a16="http://schemas.microsoft.com/office/drawing/2014/main" id="{9842EFB7-5311-45A2-9E56-0A7A6E9F1FA8}"/>
            </a:ext>
          </a:extLst>
        </xdr:cNvPr>
        <xdr:cNvCxnSpPr/>
      </xdr:nvCxnSpPr>
      <xdr:spPr>
        <a:xfrm>
          <a:off x="12814300" y="181258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569" name="n_1aveValue【庁舎】&#10;有形固定資産減価償却率">
          <a:extLst>
            <a:ext uri="{FF2B5EF4-FFF2-40B4-BE49-F238E27FC236}">
              <a16:creationId xmlns:a16="http://schemas.microsoft.com/office/drawing/2014/main" id="{BCE3C01B-817D-4498-9001-DE8CC1E42DEA}"/>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570" name="n_2aveValue【庁舎】&#10;有形固定資産減価償却率">
          <a:extLst>
            <a:ext uri="{FF2B5EF4-FFF2-40B4-BE49-F238E27FC236}">
              <a16:creationId xmlns:a16="http://schemas.microsoft.com/office/drawing/2014/main" id="{134FED9F-91C9-4197-B90C-084F5F394D1F}"/>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571" name="n_3aveValue【庁舎】&#10;有形固定資産減価償却率">
          <a:extLst>
            <a:ext uri="{FF2B5EF4-FFF2-40B4-BE49-F238E27FC236}">
              <a16:creationId xmlns:a16="http://schemas.microsoft.com/office/drawing/2014/main" id="{5EF8CC57-50F3-487B-BADB-51A70E04AC80}"/>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572" name="n_4aveValue【庁舎】&#10;有形固定資産減価償却率">
          <a:extLst>
            <a:ext uri="{FF2B5EF4-FFF2-40B4-BE49-F238E27FC236}">
              <a16:creationId xmlns:a16="http://schemas.microsoft.com/office/drawing/2014/main" id="{3AF741A0-7A5F-4008-A131-96B05CDA2042}"/>
            </a:ext>
          </a:extLst>
        </xdr:cNvPr>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47914</xdr:rowOff>
    </xdr:from>
    <xdr:ext cx="405111" cy="259045"/>
    <xdr:sp macro="" textlink="">
      <xdr:nvSpPr>
        <xdr:cNvPr id="573" name="n_1mainValue【庁舎】&#10;有形固定資産減価償却率">
          <a:extLst>
            <a:ext uri="{FF2B5EF4-FFF2-40B4-BE49-F238E27FC236}">
              <a16:creationId xmlns:a16="http://schemas.microsoft.com/office/drawing/2014/main" id="{CCC802CC-4939-4291-ABA3-AB186E3AD90F}"/>
            </a:ext>
          </a:extLst>
        </xdr:cNvPr>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574" name="n_2mainValue【庁舎】&#10;有形固定資産減価償却率">
          <a:extLst>
            <a:ext uri="{FF2B5EF4-FFF2-40B4-BE49-F238E27FC236}">
              <a16:creationId xmlns:a16="http://schemas.microsoft.com/office/drawing/2014/main" id="{1B95DB18-3471-409B-8919-B2BEE6858F50}"/>
            </a:ext>
          </a:extLst>
        </xdr:cNvPr>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26688</xdr:rowOff>
    </xdr:from>
    <xdr:ext cx="405111" cy="259045"/>
    <xdr:sp macro="" textlink="">
      <xdr:nvSpPr>
        <xdr:cNvPr id="575" name="n_3mainValue【庁舎】&#10;有形固定資産減価償却率">
          <a:extLst>
            <a:ext uri="{FF2B5EF4-FFF2-40B4-BE49-F238E27FC236}">
              <a16:creationId xmlns:a16="http://schemas.microsoft.com/office/drawing/2014/main" id="{13D327E5-4F63-422F-A61D-5C254998BF26}"/>
            </a:ext>
          </a:extLst>
        </xdr:cNvPr>
        <xdr:cNvSpPr txBox="1"/>
      </xdr:nvSpPr>
      <xdr:spPr>
        <a:xfrm>
          <a:off x="13500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165479</xdr:rowOff>
    </xdr:from>
    <xdr:ext cx="405111" cy="259045"/>
    <xdr:sp macro="" textlink="">
      <xdr:nvSpPr>
        <xdr:cNvPr id="576" name="n_4mainValue【庁舎】&#10;有形固定資産減価償却率">
          <a:extLst>
            <a:ext uri="{FF2B5EF4-FFF2-40B4-BE49-F238E27FC236}">
              <a16:creationId xmlns:a16="http://schemas.microsoft.com/office/drawing/2014/main" id="{8584F057-17E6-4ACD-B720-BCAB160324B7}"/>
            </a:ext>
          </a:extLst>
        </xdr:cNvPr>
        <xdr:cNvSpPr txBox="1"/>
      </xdr:nvSpPr>
      <xdr:spPr>
        <a:xfrm>
          <a:off x="12611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a:extLst>
            <a:ext uri="{FF2B5EF4-FFF2-40B4-BE49-F238E27FC236}">
              <a16:creationId xmlns:a16="http://schemas.microsoft.com/office/drawing/2014/main" id="{FD294E5B-08AF-4A88-A5A9-F12ACDA688A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8" name="正方形/長方形 577">
          <a:extLst>
            <a:ext uri="{FF2B5EF4-FFF2-40B4-BE49-F238E27FC236}">
              <a16:creationId xmlns:a16="http://schemas.microsoft.com/office/drawing/2014/main" id="{41116247-3B2F-4D27-A89F-E07160C6107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9" name="正方形/長方形 578">
          <a:extLst>
            <a:ext uri="{FF2B5EF4-FFF2-40B4-BE49-F238E27FC236}">
              <a16:creationId xmlns:a16="http://schemas.microsoft.com/office/drawing/2014/main" id="{A00B59BA-0D84-40AC-8CA7-0FA91099C96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0" name="正方形/長方形 579">
          <a:extLst>
            <a:ext uri="{FF2B5EF4-FFF2-40B4-BE49-F238E27FC236}">
              <a16:creationId xmlns:a16="http://schemas.microsoft.com/office/drawing/2014/main" id="{DDFE75B9-27DD-42D0-969B-CC8DB0625B9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1" name="正方形/長方形 580">
          <a:extLst>
            <a:ext uri="{FF2B5EF4-FFF2-40B4-BE49-F238E27FC236}">
              <a16:creationId xmlns:a16="http://schemas.microsoft.com/office/drawing/2014/main" id="{BD95F371-0D0D-46A7-97FA-62A524163C6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2" name="正方形/長方形 581">
          <a:extLst>
            <a:ext uri="{FF2B5EF4-FFF2-40B4-BE49-F238E27FC236}">
              <a16:creationId xmlns:a16="http://schemas.microsoft.com/office/drawing/2014/main" id="{3E39AED3-4984-4A5C-B916-09521B11EB0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3" name="正方形/長方形 582">
          <a:extLst>
            <a:ext uri="{FF2B5EF4-FFF2-40B4-BE49-F238E27FC236}">
              <a16:creationId xmlns:a16="http://schemas.microsoft.com/office/drawing/2014/main" id="{6A44673C-CC5B-4EB8-9007-4953966A5A9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4" name="正方形/長方形 583">
          <a:extLst>
            <a:ext uri="{FF2B5EF4-FFF2-40B4-BE49-F238E27FC236}">
              <a16:creationId xmlns:a16="http://schemas.microsoft.com/office/drawing/2014/main" id="{2A153EFE-C3FD-47E3-AD90-4A51E0AB601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5" name="テキスト ボックス 584">
          <a:extLst>
            <a:ext uri="{FF2B5EF4-FFF2-40B4-BE49-F238E27FC236}">
              <a16:creationId xmlns:a16="http://schemas.microsoft.com/office/drawing/2014/main" id="{027FBB68-8398-4B81-8681-A65B7D1E729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6" name="直線コネクタ 585">
          <a:extLst>
            <a:ext uri="{FF2B5EF4-FFF2-40B4-BE49-F238E27FC236}">
              <a16:creationId xmlns:a16="http://schemas.microsoft.com/office/drawing/2014/main" id="{3C73AC55-F150-47E9-95EF-5FC55BC57AA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7" name="直線コネクタ 586">
          <a:extLst>
            <a:ext uri="{FF2B5EF4-FFF2-40B4-BE49-F238E27FC236}">
              <a16:creationId xmlns:a16="http://schemas.microsoft.com/office/drawing/2014/main" id="{02DAD236-3DA0-4AE8-9384-31025254FD9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8" name="テキスト ボックス 587">
          <a:extLst>
            <a:ext uri="{FF2B5EF4-FFF2-40B4-BE49-F238E27FC236}">
              <a16:creationId xmlns:a16="http://schemas.microsoft.com/office/drawing/2014/main" id="{AD85C988-96CF-4E80-B2E6-D9B58934F8F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9" name="直線コネクタ 588">
          <a:extLst>
            <a:ext uri="{FF2B5EF4-FFF2-40B4-BE49-F238E27FC236}">
              <a16:creationId xmlns:a16="http://schemas.microsoft.com/office/drawing/2014/main" id="{48A1CAC6-EFBC-40B4-9E8B-59EA1D24E4B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0" name="テキスト ボックス 589">
          <a:extLst>
            <a:ext uri="{FF2B5EF4-FFF2-40B4-BE49-F238E27FC236}">
              <a16:creationId xmlns:a16="http://schemas.microsoft.com/office/drawing/2014/main" id="{DB5C6B5E-5D0C-402B-AC02-6FBC91C6322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1" name="直線コネクタ 590">
          <a:extLst>
            <a:ext uri="{FF2B5EF4-FFF2-40B4-BE49-F238E27FC236}">
              <a16:creationId xmlns:a16="http://schemas.microsoft.com/office/drawing/2014/main" id="{A2B5847C-A8B0-4B6F-8D9B-942E566C7EF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2" name="テキスト ボックス 591">
          <a:extLst>
            <a:ext uri="{FF2B5EF4-FFF2-40B4-BE49-F238E27FC236}">
              <a16:creationId xmlns:a16="http://schemas.microsoft.com/office/drawing/2014/main" id="{6EDEB623-E8E0-4304-9267-53499876E8A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3" name="直線コネクタ 592">
          <a:extLst>
            <a:ext uri="{FF2B5EF4-FFF2-40B4-BE49-F238E27FC236}">
              <a16:creationId xmlns:a16="http://schemas.microsoft.com/office/drawing/2014/main" id="{4D5E3140-8447-4D27-91A0-4A5B6860780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4" name="テキスト ボックス 593">
          <a:extLst>
            <a:ext uri="{FF2B5EF4-FFF2-40B4-BE49-F238E27FC236}">
              <a16:creationId xmlns:a16="http://schemas.microsoft.com/office/drawing/2014/main" id="{07086DB9-93C0-4638-9649-28AFC3CA298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5" name="直線コネクタ 594">
          <a:extLst>
            <a:ext uri="{FF2B5EF4-FFF2-40B4-BE49-F238E27FC236}">
              <a16:creationId xmlns:a16="http://schemas.microsoft.com/office/drawing/2014/main" id="{147E574A-946F-49EB-BD51-4D25EB029AA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96" name="テキスト ボックス 595">
          <a:extLst>
            <a:ext uri="{FF2B5EF4-FFF2-40B4-BE49-F238E27FC236}">
              <a16:creationId xmlns:a16="http://schemas.microsoft.com/office/drawing/2014/main" id="{45ADE214-1F49-4365-A5AD-EEC7EEBAEFB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7" name="直線コネクタ 596">
          <a:extLst>
            <a:ext uri="{FF2B5EF4-FFF2-40B4-BE49-F238E27FC236}">
              <a16:creationId xmlns:a16="http://schemas.microsoft.com/office/drawing/2014/main" id="{A95AED0C-4257-4BB4-A4FF-2E9DC6D39F9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98" name="テキスト ボックス 597">
          <a:extLst>
            <a:ext uri="{FF2B5EF4-FFF2-40B4-BE49-F238E27FC236}">
              <a16:creationId xmlns:a16="http://schemas.microsoft.com/office/drawing/2014/main" id="{59D02AAE-2F7F-4F1E-8C86-9A208278C00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9" name="【庁舎】&#10;一人当たり面積グラフ枠">
          <a:extLst>
            <a:ext uri="{FF2B5EF4-FFF2-40B4-BE49-F238E27FC236}">
              <a16:creationId xmlns:a16="http://schemas.microsoft.com/office/drawing/2014/main" id="{7DB700C4-872F-4B80-A646-BA6F8A39281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600" name="直線コネクタ 599">
          <a:extLst>
            <a:ext uri="{FF2B5EF4-FFF2-40B4-BE49-F238E27FC236}">
              <a16:creationId xmlns:a16="http://schemas.microsoft.com/office/drawing/2014/main" id="{CC45553A-A6C6-4D38-8E18-06A18462C12E}"/>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601" name="【庁舎】&#10;一人当たり面積最小値テキスト">
          <a:extLst>
            <a:ext uri="{FF2B5EF4-FFF2-40B4-BE49-F238E27FC236}">
              <a16:creationId xmlns:a16="http://schemas.microsoft.com/office/drawing/2014/main" id="{482D1D86-1B4E-4EBF-9083-3DEE5CAE56D7}"/>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602" name="直線コネクタ 601">
          <a:extLst>
            <a:ext uri="{FF2B5EF4-FFF2-40B4-BE49-F238E27FC236}">
              <a16:creationId xmlns:a16="http://schemas.microsoft.com/office/drawing/2014/main" id="{02D598B1-6C92-4B4E-8E6A-FC071166AFAF}"/>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603" name="【庁舎】&#10;一人当たり面積最大値テキスト">
          <a:extLst>
            <a:ext uri="{FF2B5EF4-FFF2-40B4-BE49-F238E27FC236}">
              <a16:creationId xmlns:a16="http://schemas.microsoft.com/office/drawing/2014/main" id="{C8A9E8CD-A305-4C4B-9F89-2E1D72333E95}"/>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604" name="直線コネクタ 603">
          <a:extLst>
            <a:ext uri="{FF2B5EF4-FFF2-40B4-BE49-F238E27FC236}">
              <a16:creationId xmlns:a16="http://schemas.microsoft.com/office/drawing/2014/main" id="{C703652F-D065-4C0A-A7DD-EA53CABDE429}"/>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605" name="【庁舎】&#10;一人当たり面積平均値テキスト">
          <a:extLst>
            <a:ext uri="{FF2B5EF4-FFF2-40B4-BE49-F238E27FC236}">
              <a16:creationId xmlns:a16="http://schemas.microsoft.com/office/drawing/2014/main" id="{525DF1A8-5F63-47DC-9AE4-5830C3F849EE}"/>
            </a:ext>
          </a:extLst>
        </xdr:cNvPr>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606" name="フローチャート: 判断 605">
          <a:extLst>
            <a:ext uri="{FF2B5EF4-FFF2-40B4-BE49-F238E27FC236}">
              <a16:creationId xmlns:a16="http://schemas.microsoft.com/office/drawing/2014/main" id="{8CFB30B1-DA3E-490C-9A0A-3BE1C968B6A8}"/>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607" name="フローチャート: 判断 606">
          <a:extLst>
            <a:ext uri="{FF2B5EF4-FFF2-40B4-BE49-F238E27FC236}">
              <a16:creationId xmlns:a16="http://schemas.microsoft.com/office/drawing/2014/main" id="{DE85DA78-1D71-4049-B777-3DFA4B338BDF}"/>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608" name="フローチャート: 判断 607">
          <a:extLst>
            <a:ext uri="{FF2B5EF4-FFF2-40B4-BE49-F238E27FC236}">
              <a16:creationId xmlns:a16="http://schemas.microsoft.com/office/drawing/2014/main" id="{64E1A427-3268-4C14-A53F-FC4877F76CDE}"/>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609" name="フローチャート: 判断 608">
          <a:extLst>
            <a:ext uri="{FF2B5EF4-FFF2-40B4-BE49-F238E27FC236}">
              <a16:creationId xmlns:a16="http://schemas.microsoft.com/office/drawing/2014/main" id="{0DFD78E7-F954-4022-9276-0DA5A658A400}"/>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610" name="フローチャート: 判断 609">
          <a:extLst>
            <a:ext uri="{FF2B5EF4-FFF2-40B4-BE49-F238E27FC236}">
              <a16:creationId xmlns:a16="http://schemas.microsoft.com/office/drawing/2014/main" id="{1A670BA9-A7FD-4D0A-98ED-3415958B9A0A}"/>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410BE5DC-B34A-4823-B948-F3E50FD7B74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D6EFDFA9-BFDC-48FB-8E46-8560CF2D2FD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B58C38B5-8F74-4D85-9466-198AB4B206E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FB2277E3-86FD-4444-9713-53D05BB88E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50239D6A-2559-417F-AC35-3C4C9C4BD70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126873</xdr:rowOff>
    </xdr:from>
    <xdr:to>
      <xdr:col>116</xdr:col>
      <xdr:colOff>114300</xdr:colOff>
      <xdr:row>108</xdr:row>
      <xdr:rowOff>57023</xdr:rowOff>
    </xdr:to>
    <xdr:sp macro="" textlink="">
      <xdr:nvSpPr>
        <xdr:cNvPr id="616" name="楕円 615">
          <a:extLst>
            <a:ext uri="{FF2B5EF4-FFF2-40B4-BE49-F238E27FC236}">
              <a16:creationId xmlns:a16="http://schemas.microsoft.com/office/drawing/2014/main" id="{A9056BB3-5456-4452-853F-FF43A6B0B4B5}"/>
            </a:ext>
          </a:extLst>
        </xdr:cNvPr>
        <xdr:cNvSpPr/>
      </xdr:nvSpPr>
      <xdr:spPr>
        <a:xfrm>
          <a:off x="22110700" y="184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86250</xdr:rowOff>
    </xdr:from>
    <xdr:ext cx="469744" cy="259045"/>
    <xdr:sp macro="" textlink="">
      <xdr:nvSpPr>
        <xdr:cNvPr id="617" name="【庁舎】&#10;一人当たり面積該当値テキスト">
          <a:extLst>
            <a:ext uri="{FF2B5EF4-FFF2-40B4-BE49-F238E27FC236}">
              <a16:creationId xmlns:a16="http://schemas.microsoft.com/office/drawing/2014/main" id="{6EA5CD09-D681-4FA7-A3DA-541DABC86FAC}"/>
            </a:ext>
          </a:extLst>
        </xdr:cNvPr>
        <xdr:cNvSpPr txBox="1"/>
      </xdr:nvSpPr>
      <xdr:spPr>
        <a:xfrm>
          <a:off x="22199600" y="1825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132080</xdr:rowOff>
    </xdr:from>
    <xdr:to>
      <xdr:col>112</xdr:col>
      <xdr:colOff>38100</xdr:colOff>
      <xdr:row>108</xdr:row>
      <xdr:rowOff>62230</xdr:rowOff>
    </xdr:to>
    <xdr:sp macro="" textlink="">
      <xdr:nvSpPr>
        <xdr:cNvPr id="618" name="楕円 617">
          <a:extLst>
            <a:ext uri="{FF2B5EF4-FFF2-40B4-BE49-F238E27FC236}">
              <a16:creationId xmlns:a16="http://schemas.microsoft.com/office/drawing/2014/main" id="{8D69F572-F6A7-4FEE-BFD2-7B1F0A62B686}"/>
            </a:ext>
          </a:extLst>
        </xdr:cNvPr>
        <xdr:cNvSpPr/>
      </xdr:nvSpPr>
      <xdr:spPr>
        <a:xfrm>
          <a:off x="21272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6223</xdr:rowOff>
    </xdr:from>
    <xdr:to>
      <xdr:col>116</xdr:col>
      <xdr:colOff>63500</xdr:colOff>
      <xdr:row>108</xdr:row>
      <xdr:rowOff>11430</xdr:rowOff>
    </xdr:to>
    <xdr:cxnSp macro="">
      <xdr:nvCxnSpPr>
        <xdr:cNvPr id="619" name="直線コネクタ 618">
          <a:extLst>
            <a:ext uri="{FF2B5EF4-FFF2-40B4-BE49-F238E27FC236}">
              <a16:creationId xmlns:a16="http://schemas.microsoft.com/office/drawing/2014/main" id="{09120ED6-600D-4660-9AB7-4CA3F5CFBDF2}"/>
            </a:ext>
          </a:extLst>
        </xdr:cNvPr>
        <xdr:cNvCxnSpPr/>
      </xdr:nvCxnSpPr>
      <xdr:spPr>
        <a:xfrm flipV="1">
          <a:off x="21323300" y="18522823"/>
          <a:ext cx="8382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138049</xdr:rowOff>
    </xdr:from>
    <xdr:to>
      <xdr:col>107</xdr:col>
      <xdr:colOff>101600</xdr:colOff>
      <xdr:row>108</xdr:row>
      <xdr:rowOff>68199</xdr:rowOff>
    </xdr:to>
    <xdr:sp macro="" textlink="">
      <xdr:nvSpPr>
        <xdr:cNvPr id="620" name="楕円 619">
          <a:extLst>
            <a:ext uri="{FF2B5EF4-FFF2-40B4-BE49-F238E27FC236}">
              <a16:creationId xmlns:a16="http://schemas.microsoft.com/office/drawing/2014/main" id="{1E246031-41E2-4EF9-BB33-36C788E3D6E2}"/>
            </a:ext>
          </a:extLst>
        </xdr:cNvPr>
        <xdr:cNvSpPr/>
      </xdr:nvSpPr>
      <xdr:spPr>
        <a:xfrm>
          <a:off x="20383500" y="1848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11430</xdr:rowOff>
    </xdr:from>
    <xdr:to>
      <xdr:col>111</xdr:col>
      <xdr:colOff>177800</xdr:colOff>
      <xdr:row>108</xdr:row>
      <xdr:rowOff>17399</xdr:rowOff>
    </xdr:to>
    <xdr:cxnSp macro="">
      <xdr:nvCxnSpPr>
        <xdr:cNvPr id="621" name="直線コネクタ 620">
          <a:extLst>
            <a:ext uri="{FF2B5EF4-FFF2-40B4-BE49-F238E27FC236}">
              <a16:creationId xmlns:a16="http://schemas.microsoft.com/office/drawing/2014/main" id="{87370314-690C-494F-ABA9-2F25A0B893EA}"/>
            </a:ext>
          </a:extLst>
        </xdr:cNvPr>
        <xdr:cNvCxnSpPr/>
      </xdr:nvCxnSpPr>
      <xdr:spPr>
        <a:xfrm flipV="1">
          <a:off x="20434300" y="18528030"/>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141732</xdr:rowOff>
    </xdr:from>
    <xdr:to>
      <xdr:col>102</xdr:col>
      <xdr:colOff>165100</xdr:colOff>
      <xdr:row>108</xdr:row>
      <xdr:rowOff>71882</xdr:rowOff>
    </xdr:to>
    <xdr:sp macro="" textlink="">
      <xdr:nvSpPr>
        <xdr:cNvPr id="622" name="楕円 621">
          <a:extLst>
            <a:ext uri="{FF2B5EF4-FFF2-40B4-BE49-F238E27FC236}">
              <a16:creationId xmlns:a16="http://schemas.microsoft.com/office/drawing/2014/main" id="{B1298CAC-CC87-46FA-AC4D-0B7AE7E99760}"/>
            </a:ext>
          </a:extLst>
        </xdr:cNvPr>
        <xdr:cNvSpPr/>
      </xdr:nvSpPr>
      <xdr:spPr>
        <a:xfrm>
          <a:off x="19494500" y="1848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17399</xdr:rowOff>
    </xdr:from>
    <xdr:to>
      <xdr:col>107</xdr:col>
      <xdr:colOff>50800</xdr:colOff>
      <xdr:row>108</xdr:row>
      <xdr:rowOff>21082</xdr:rowOff>
    </xdr:to>
    <xdr:cxnSp macro="">
      <xdr:nvCxnSpPr>
        <xdr:cNvPr id="623" name="直線コネクタ 622">
          <a:extLst>
            <a:ext uri="{FF2B5EF4-FFF2-40B4-BE49-F238E27FC236}">
              <a16:creationId xmlns:a16="http://schemas.microsoft.com/office/drawing/2014/main" id="{AE10A062-59FC-4B17-90EA-3757B11B0E96}"/>
            </a:ext>
          </a:extLst>
        </xdr:cNvPr>
        <xdr:cNvCxnSpPr/>
      </xdr:nvCxnSpPr>
      <xdr:spPr>
        <a:xfrm flipV="1">
          <a:off x="19545300" y="18533999"/>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145162</xdr:rowOff>
    </xdr:from>
    <xdr:to>
      <xdr:col>98</xdr:col>
      <xdr:colOff>38100</xdr:colOff>
      <xdr:row>108</xdr:row>
      <xdr:rowOff>75312</xdr:rowOff>
    </xdr:to>
    <xdr:sp macro="" textlink="">
      <xdr:nvSpPr>
        <xdr:cNvPr id="624" name="楕円 623">
          <a:extLst>
            <a:ext uri="{FF2B5EF4-FFF2-40B4-BE49-F238E27FC236}">
              <a16:creationId xmlns:a16="http://schemas.microsoft.com/office/drawing/2014/main" id="{2EAC0E0B-565E-40CA-8C4F-C9BF0E936E91}"/>
            </a:ext>
          </a:extLst>
        </xdr:cNvPr>
        <xdr:cNvSpPr/>
      </xdr:nvSpPr>
      <xdr:spPr>
        <a:xfrm>
          <a:off x="18605500" y="1849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21082</xdr:rowOff>
    </xdr:from>
    <xdr:to>
      <xdr:col>102</xdr:col>
      <xdr:colOff>114300</xdr:colOff>
      <xdr:row>108</xdr:row>
      <xdr:rowOff>24512</xdr:rowOff>
    </xdr:to>
    <xdr:cxnSp macro="">
      <xdr:nvCxnSpPr>
        <xdr:cNvPr id="625" name="直線コネクタ 624">
          <a:extLst>
            <a:ext uri="{FF2B5EF4-FFF2-40B4-BE49-F238E27FC236}">
              <a16:creationId xmlns:a16="http://schemas.microsoft.com/office/drawing/2014/main" id="{CC644D28-29B3-471E-8DFE-4A98A48AC75A}"/>
            </a:ext>
          </a:extLst>
        </xdr:cNvPr>
        <xdr:cNvCxnSpPr/>
      </xdr:nvCxnSpPr>
      <xdr:spPr>
        <a:xfrm flipV="1">
          <a:off x="18656300" y="18537682"/>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626" name="n_1aveValue【庁舎】&#10;一人当たり面積">
          <a:extLst>
            <a:ext uri="{FF2B5EF4-FFF2-40B4-BE49-F238E27FC236}">
              <a16:creationId xmlns:a16="http://schemas.microsoft.com/office/drawing/2014/main" id="{3388E287-B988-40D3-BDC2-B0592BA2FBC3}"/>
            </a:ext>
          </a:extLst>
        </xdr:cNvPr>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627" name="n_2aveValue【庁舎】&#10;一人当たり面積">
          <a:extLst>
            <a:ext uri="{FF2B5EF4-FFF2-40B4-BE49-F238E27FC236}">
              <a16:creationId xmlns:a16="http://schemas.microsoft.com/office/drawing/2014/main" id="{83E1F219-CFF5-4781-ADAB-5CCBBBA10E9D}"/>
            </a:ext>
          </a:extLst>
        </xdr:cNvPr>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628" name="n_3aveValue【庁舎】&#10;一人当たり面積">
          <a:extLst>
            <a:ext uri="{FF2B5EF4-FFF2-40B4-BE49-F238E27FC236}">
              <a16:creationId xmlns:a16="http://schemas.microsoft.com/office/drawing/2014/main" id="{986289D3-B987-43AC-9BFE-A8B9AB56731A}"/>
            </a:ext>
          </a:extLst>
        </xdr:cNvPr>
        <xdr:cNvSpPr txBox="1"/>
      </xdr:nvSpPr>
      <xdr:spPr>
        <a:xfrm>
          <a:off x="19310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85869</xdr:rowOff>
    </xdr:from>
    <xdr:ext cx="469744" cy="259045"/>
    <xdr:sp macro="" textlink="">
      <xdr:nvSpPr>
        <xdr:cNvPr id="629" name="n_4aveValue【庁舎】&#10;一人当たり面積">
          <a:extLst>
            <a:ext uri="{FF2B5EF4-FFF2-40B4-BE49-F238E27FC236}">
              <a16:creationId xmlns:a16="http://schemas.microsoft.com/office/drawing/2014/main" id="{C324BB83-6924-42FD-A6F7-CD05BE8D91D3}"/>
            </a:ext>
          </a:extLst>
        </xdr:cNvPr>
        <xdr:cNvSpPr txBox="1"/>
      </xdr:nvSpPr>
      <xdr:spPr>
        <a:xfrm>
          <a:off x="18421427" y="1860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78757</xdr:rowOff>
    </xdr:from>
    <xdr:ext cx="469744" cy="259045"/>
    <xdr:sp macro="" textlink="">
      <xdr:nvSpPr>
        <xdr:cNvPr id="630" name="n_1mainValue【庁舎】&#10;一人当たり面積">
          <a:extLst>
            <a:ext uri="{FF2B5EF4-FFF2-40B4-BE49-F238E27FC236}">
              <a16:creationId xmlns:a16="http://schemas.microsoft.com/office/drawing/2014/main" id="{EFD021CD-6FA1-461F-9370-0F6E8F6FB3B7}"/>
            </a:ext>
          </a:extLst>
        </xdr:cNvPr>
        <xdr:cNvSpPr txBox="1"/>
      </xdr:nvSpPr>
      <xdr:spPr>
        <a:xfrm>
          <a:off x="21075727" y="182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84726</xdr:rowOff>
    </xdr:from>
    <xdr:ext cx="469744" cy="259045"/>
    <xdr:sp macro="" textlink="">
      <xdr:nvSpPr>
        <xdr:cNvPr id="631" name="n_2mainValue【庁舎】&#10;一人当たり面積">
          <a:extLst>
            <a:ext uri="{FF2B5EF4-FFF2-40B4-BE49-F238E27FC236}">
              <a16:creationId xmlns:a16="http://schemas.microsoft.com/office/drawing/2014/main" id="{D58E0DE8-E59B-4DA0-B3EC-85AC9608E3B8}"/>
            </a:ext>
          </a:extLst>
        </xdr:cNvPr>
        <xdr:cNvSpPr txBox="1"/>
      </xdr:nvSpPr>
      <xdr:spPr>
        <a:xfrm>
          <a:off x="20199427" y="1825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88409</xdr:rowOff>
    </xdr:from>
    <xdr:ext cx="469744" cy="259045"/>
    <xdr:sp macro="" textlink="">
      <xdr:nvSpPr>
        <xdr:cNvPr id="632" name="n_3mainValue【庁舎】&#10;一人当たり面積">
          <a:extLst>
            <a:ext uri="{FF2B5EF4-FFF2-40B4-BE49-F238E27FC236}">
              <a16:creationId xmlns:a16="http://schemas.microsoft.com/office/drawing/2014/main" id="{7199D8E5-8785-4566-94B7-98589C973F81}"/>
            </a:ext>
          </a:extLst>
        </xdr:cNvPr>
        <xdr:cNvSpPr txBox="1"/>
      </xdr:nvSpPr>
      <xdr:spPr>
        <a:xfrm>
          <a:off x="19310427" y="1826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91839</xdr:rowOff>
    </xdr:from>
    <xdr:ext cx="469744" cy="259045"/>
    <xdr:sp macro="" textlink="">
      <xdr:nvSpPr>
        <xdr:cNvPr id="633" name="n_4mainValue【庁舎】&#10;一人当たり面積">
          <a:extLst>
            <a:ext uri="{FF2B5EF4-FFF2-40B4-BE49-F238E27FC236}">
              <a16:creationId xmlns:a16="http://schemas.microsoft.com/office/drawing/2014/main" id="{628175A8-FF22-4A09-B53D-39A38B8C8561}"/>
            </a:ext>
          </a:extLst>
        </xdr:cNvPr>
        <xdr:cNvSpPr txBox="1"/>
      </xdr:nvSpPr>
      <xdr:spPr>
        <a:xfrm>
          <a:off x="18421427" y="182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a:extLst>
            <a:ext uri="{FF2B5EF4-FFF2-40B4-BE49-F238E27FC236}">
              <a16:creationId xmlns:a16="http://schemas.microsoft.com/office/drawing/2014/main" id="{D1E65EAB-764C-49CE-AE77-BFE32852D0A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a:extLst>
            <a:ext uri="{FF2B5EF4-FFF2-40B4-BE49-F238E27FC236}">
              <a16:creationId xmlns:a16="http://schemas.microsoft.com/office/drawing/2014/main" id="{2BC2870F-7F53-430F-B9F9-DE9E1B7E66D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a:extLst>
            <a:ext uri="{FF2B5EF4-FFF2-40B4-BE49-F238E27FC236}">
              <a16:creationId xmlns:a16="http://schemas.microsoft.com/office/drawing/2014/main" id="{7AF999B3-A9C7-4257-A942-591F1CF5218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類似団体と比較して有形固定資産減価償却率が特に高くなっている施設は、福祉施設、消防施設である。（一般廃棄物処理施設については、一部事務組合で管理、平成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年度末まで稼働）</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年度に「かさぎつむぎの館」の新築工事の比較的大きな投資を行った結果、令和元年度の減価償却費は増加している。今後は老朽化対策に取り組んでいく。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消防施設については、防火水槽の有形固定資産減価償却率が高くなっている。これは、多くが昭和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年代に設置されているためと考えられる。今後は老朽化対策に取り組んでいく。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1,282
23.52
1,500,409
1,474,003
18,046
867,139
1,352,099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若年層の転出等や高い高齢化率（令和２年３月末現在：</a:t>
          </a:r>
          <a:r>
            <a:rPr kumimoji="1" lang="en-US" altLang="ja-JP" sz="1100">
              <a:latin typeface="ＭＳ Ｐゴシック" panose="020B0600070205080204" pitchFamily="50" charset="-128"/>
              <a:ea typeface="ＭＳ Ｐゴシック" panose="020B0600070205080204" pitchFamily="50" charset="-128"/>
            </a:rPr>
            <a:t>51.89</a:t>
          </a:r>
          <a:r>
            <a:rPr kumimoji="1" lang="ja-JP" altLang="en-US" sz="1100">
              <a:latin typeface="ＭＳ Ｐゴシック" panose="020B0600070205080204" pitchFamily="50" charset="-128"/>
              <a:ea typeface="ＭＳ Ｐゴシック" panose="020B0600070205080204" pitchFamily="50" charset="-128"/>
            </a:rPr>
            <a:t>％）に加え、町内に中心となる産業もないことから自主財源の要となる町税は歳入総額に対して１割程度しかない。財政基盤が弱く、以前から交付税に頼りきった財政運営を強いられているため、地方税の徴収強化等の取組を通じて財政基盤の強化を図るとともに、引き続き歳出面の抑制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124206</xdr:rowOff>
    </xdr:from>
    <xdr:to>
      <xdr:col>23</xdr:col>
      <xdr:colOff>133350</xdr:colOff>
      <xdr:row>43</xdr:row>
      <xdr:rowOff>124206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4965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124206</xdr:rowOff>
    </xdr:from>
    <xdr:to>
      <xdr:col>19</xdr:col>
      <xdr:colOff>133350</xdr:colOff>
      <xdr:row>43</xdr:row>
      <xdr:rowOff>124206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114554</xdr:rowOff>
    </xdr:from>
    <xdr:to>
      <xdr:col>15</xdr:col>
      <xdr:colOff>82550</xdr:colOff>
      <xdr:row>43</xdr:row>
      <xdr:rowOff>124206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4869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104902</xdr:rowOff>
    </xdr:from>
    <xdr:to>
      <xdr:col>11</xdr:col>
      <xdr:colOff>31750</xdr:colOff>
      <xdr:row>43</xdr:row>
      <xdr:rowOff>114554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7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73406</xdr:rowOff>
    </xdr:from>
    <xdr:to>
      <xdr:col>23</xdr:col>
      <xdr:colOff>184150</xdr:colOff>
      <xdr:row>44</xdr:row>
      <xdr:rowOff>3556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45483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1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73406</xdr:rowOff>
    </xdr:from>
    <xdr:to>
      <xdr:col>19</xdr:col>
      <xdr:colOff>184150</xdr:colOff>
      <xdr:row>44</xdr:row>
      <xdr:rowOff>3556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13733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73406</xdr:rowOff>
    </xdr:from>
    <xdr:to>
      <xdr:col>15</xdr:col>
      <xdr:colOff>133350</xdr:colOff>
      <xdr:row>44</xdr:row>
      <xdr:rowOff>3556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63754</xdr:rowOff>
    </xdr:from>
    <xdr:to>
      <xdr:col>11</xdr:col>
      <xdr:colOff>82550</xdr:colOff>
      <xdr:row>43</xdr:row>
      <xdr:rowOff>165354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140479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当町の当該比率は、以前より</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％未満を維持していたが、令和元年度では</a:t>
          </a:r>
          <a:r>
            <a:rPr kumimoji="1" lang="en-US" altLang="ja-JP" sz="1100">
              <a:latin typeface="ＭＳ Ｐゴシック" panose="020B0600070205080204" pitchFamily="50" charset="-128"/>
              <a:ea typeface="ＭＳ Ｐゴシック" panose="020B0600070205080204" pitchFamily="50" charset="-128"/>
            </a:rPr>
            <a:t>103.4</a:t>
          </a:r>
          <a:r>
            <a:rPr kumimoji="1" lang="ja-JP" altLang="en-US" sz="1100">
              <a:latin typeface="ＭＳ Ｐゴシック" panose="020B0600070205080204" pitchFamily="50" charset="-128"/>
              <a:ea typeface="ＭＳ Ｐゴシック" panose="020B0600070205080204" pitchFamily="50" charset="-128"/>
            </a:rPr>
            <a:t>％となった。類似団体平均よりも大きく乖離しており、当町の財政構造は極めて弾力性に乏しいことがわかる。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町の以前から課題である住民の少子高齢化、若年層の転出等による人口減により、個人住民税の減収、立地条件による法人数の少なさ、都市部への交通アクセスの悪さ等による土地価格の安さ等から、地方税の収入は歳入総額の１割程度しかなく、交付税に頼りきった財政運営を強いられ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今後も引続き財政健全化に向けた姿勢を崩さず、早期健全化を図る。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18732</xdr:rowOff>
    </xdr:from>
    <xdr:to>
      <xdr:col>23</xdr:col>
      <xdr:colOff>133350</xdr:colOff>
      <xdr:row>65</xdr:row>
      <xdr:rowOff>121285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162982"/>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10689</xdr:rowOff>
    </xdr:from>
    <xdr:to>
      <xdr:col>19</xdr:col>
      <xdr:colOff>133350</xdr:colOff>
      <xdr:row>65</xdr:row>
      <xdr:rowOff>18732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15493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164571</xdr:rowOff>
    </xdr:from>
    <xdr:to>
      <xdr:col>15</xdr:col>
      <xdr:colOff>82550</xdr:colOff>
      <xdr:row>65</xdr:row>
      <xdr:rowOff>10689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65921"/>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164571</xdr:rowOff>
    </xdr:from>
    <xdr:to>
      <xdr:col>11</xdr:col>
      <xdr:colOff>31750</xdr:colOff>
      <xdr:row>63</xdr:row>
      <xdr:rowOff>166581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65921"/>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70485</xdr:rowOff>
    </xdr:from>
    <xdr:to>
      <xdr:col>23</xdr:col>
      <xdr:colOff>184150</xdr:colOff>
      <xdr:row>66</xdr:row>
      <xdr:rowOff>635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137812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1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139382</xdr:rowOff>
    </xdr:from>
    <xdr:to>
      <xdr:col>19</xdr:col>
      <xdr:colOff>184150</xdr:colOff>
      <xdr:row>65</xdr:row>
      <xdr:rowOff>69532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54309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9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131339</xdr:rowOff>
    </xdr:from>
    <xdr:to>
      <xdr:col>15</xdr:col>
      <xdr:colOff>133350</xdr:colOff>
      <xdr:row>65</xdr:row>
      <xdr:rowOff>61489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46266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9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113771</xdr:rowOff>
    </xdr:from>
    <xdr:to>
      <xdr:col>11</xdr:col>
      <xdr:colOff>82550</xdr:colOff>
      <xdr:row>64</xdr:row>
      <xdr:rowOff>43921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28698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0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115781</xdr:rowOff>
    </xdr:from>
    <xdr:to>
      <xdr:col>7</xdr:col>
      <xdr:colOff>31750</xdr:colOff>
      <xdr:row>64</xdr:row>
      <xdr:rowOff>45931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30708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[435,155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人口１人あたり人件費・物件費等決算額は、従前より類似団体平均値より低い水準を示している。これは、物件費が教育その他の行政サービスについて一部事務組合等に事務移管しているため物件費ではなく補助費として計上され、結果、物件費としては比較的低い数値で抑えられていることが大きい要因と推測され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11092</xdr:rowOff>
    </xdr:from>
    <xdr:to>
      <xdr:col>23</xdr:col>
      <xdr:colOff>133350</xdr:colOff>
      <xdr:row>82</xdr:row>
      <xdr:rowOff>32206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69992"/>
          <a:ext cx="8382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16983</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7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165900</xdr:rowOff>
    </xdr:from>
    <xdr:to>
      <xdr:col>19</xdr:col>
      <xdr:colOff>133350</xdr:colOff>
      <xdr:row>82</xdr:row>
      <xdr:rowOff>11092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53350"/>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155851</xdr:rowOff>
    </xdr:from>
    <xdr:to>
      <xdr:col>15</xdr:col>
      <xdr:colOff>82550</xdr:colOff>
      <xdr:row>81</xdr:row>
      <xdr:rowOff>165900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43301"/>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145359</xdr:rowOff>
    </xdr:from>
    <xdr:to>
      <xdr:col>11</xdr:col>
      <xdr:colOff>31750</xdr:colOff>
      <xdr:row>81</xdr:row>
      <xdr:rowOff>155851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32809"/>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96961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152856</xdr:rowOff>
    </xdr:from>
    <xdr:to>
      <xdr:col>23</xdr:col>
      <xdr:colOff>184150</xdr:colOff>
      <xdr:row>82</xdr:row>
      <xdr:rowOff>83006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4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74133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6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131742</xdr:rowOff>
    </xdr:from>
    <xdr:to>
      <xdr:col>19</xdr:col>
      <xdr:colOff>184150</xdr:colOff>
      <xdr:row>82</xdr:row>
      <xdr:rowOff>61892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72069</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8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115100</xdr:rowOff>
    </xdr:from>
    <xdr:to>
      <xdr:col>15</xdr:col>
      <xdr:colOff>133350</xdr:colOff>
      <xdr:row>82</xdr:row>
      <xdr:rowOff>45250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0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55427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7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105051</xdr:rowOff>
    </xdr:from>
    <xdr:to>
      <xdr:col>11</xdr:col>
      <xdr:colOff>82550</xdr:colOff>
      <xdr:row>82</xdr:row>
      <xdr:rowOff>35201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9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45378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6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94559</xdr:rowOff>
    </xdr:from>
    <xdr:to>
      <xdr:col>7</xdr:col>
      <xdr:colOff>31750</xdr:colOff>
      <xdr:row>82</xdr:row>
      <xdr:rowOff>24709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8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34886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5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当町は、類似団体平均及び全国平均としても職員給与は低い水準にあり、これは、ここ数年で達成した数値ではなく、以前より努力し続けてきた結果である。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更なる財政健全化に向け、今後も給与水準の適正化を保つよう努力する。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130556</xdr:rowOff>
    </xdr:from>
    <xdr:to>
      <xdr:col>81</xdr:col>
      <xdr:colOff>44450</xdr:colOff>
      <xdr:row>87</xdr:row>
      <xdr:rowOff>31496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87525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108965</xdr:rowOff>
    </xdr:from>
    <xdr:to>
      <xdr:col>77</xdr:col>
      <xdr:colOff>44450</xdr:colOff>
      <xdr:row>86</xdr:row>
      <xdr:rowOff>130556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682215"/>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108965</xdr:rowOff>
    </xdr:from>
    <xdr:to>
      <xdr:col>72</xdr:col>
      <xdr:colOff>203200</xdr:colOff>
      <xdr:row>86</xdr:row>
      <xdr:rowOff>58165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68221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254</xdr:rowOff>
    </xdr:from>
    <xdr:to>
      <xdr:col>68</xdr:col>
      <xdr:colOff>152400</xdr:colOff>
      <xdr:row>86</xdr:row>
      <xdr:rowOff>58165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744954"/>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152146</xdr:rowOff>
    </xdr:from>
    <xdr:to>
      <xdr:col>81</xdr:col>
      <xdr:colOff>95250</xdr:colOff>
      <xdr:row>87</xdr:row>
      <xdr:rowOff>82296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168673</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74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79756</xdr:rowOff>
    </xdr:from>
    <xdr:to>
      <xdr:col>77</xdr:col>
      <xdr:colOff>95250</xdr:colOff>
      <xdr:row>87</xdr:row>
      <xdr:rowOff>9906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20083</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59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58165</xdr:rowOff>
    </xdr:from>
    <xdr:to>
      <xdr:col>73</xdr:col>
      <xdr:colOff>44450</xdr:colOff>
      <xdr:row>85</xdr:row>
      <xdr:rowOff>159765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169942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40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7365</xdr:rowOff>
    </xdr:from>
    <xdr:to>
      <xdr:col>68</xdr:col>
      <xdr:colOff>203200</xdr:colOff>
      <xdr:row>86</xdr:row>
      <xdr:rowOff>108965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119142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52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120904</xdr:rowOff>
    </xdr:from>
    <xdr:to>
      <xdr:col>64</xdr:col>
      <xdr:colOff>152400</xdr:colOff>
      <xdr:row>86</xdr:row>
      <xdr:rowOff>51054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61231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46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当町の人口の減少が顕著であり、類似団体平均を</a:t>
          </a:r>
          <a:r>
            <a:rPr kumimoji="1" lang="en-US" altLang="ja-JP" sz="1100">
              <a:latin typeface="ＭＳ Ｐゴシック" panose="020B0600070205080204" pitchFamily="50" charset="-128"/>
              <a:ea typeface="ＭＳ Ｐゴシック" panose="020B0600070205080204" pitchFamily="50" charset="-128"/>
            </a:rPr>
            <a:t>9.56</a:t>
          </a:r>
          <a:r>
            <a:rPr kumimoji="1" lang="ja-JP" altLang="en-US" sz="1100">
              <a:latin typeface="ＭＳ Ｐゴシック" panose="020B0600070205080204" pitchFamily="50" charset="-128"/>
              <a:ea typeface="ＭＳ Ｐゴシック" panose="020B0600070205080204" pitchFamily="50" charset="-128"/>
            </a:rPr>
            <a:t>人上回っている。職員数は経常経費に大きく関わるため、退職者の補充を最小限にするとともに、事業の見直しや適材適所の人員配置を一層心掛ける等により、適切な定員管理に努める。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25745</xdr:rowOff>
    </xdr:from>
    <xdr:to>
      <xdr:col>81</xdr:col>
      <xdr:colOff>44450</xdr:colOff>
      <xdr:row>60</xdr:row>
      <xdr:rowOff>48611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312745"/>
          <a:ext cx="838200" cy="2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25745</xdr:rowOff>
    </xdr:from>
    <xdr:to>
      <xdr:col>77</xdr:col>
      <xdr:colOff>44450</xdr:colOff>
      <xdr:row>60</xdr:row>
      <xdr:rowOff>34133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312745"/>
          <a:ext cx="8890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23906</xdr:rowOff>
    </xdr:from>
    <xdr:to>
      <xdr:col>72</xdr:col>
      <xdr:colOff>203200</xdr:colOff>
      <xdr:row>60</xdr:row>
      <xdr:rowOff>34133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310906"/>
          <a:ext cx="889000" cy="1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162034</xdr:rowOff>
    </xdr:from>
    <xdr:to>
      <xdr:col>68</xdr:col>
      <xdr:colOff>152400</xdr:colOff>
      <xdr:row>60</xdr:row>
      <xdr:rowOff>23906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277584"/>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169261</xdr:rowOff>
    </xdr:from>
    <xdr:to>
      <xdr:col>81</xdr:col>
      <xdr:colOff>95250</xdr:colOff>
      <xdr:row>60</xdr:row>
      <xdr:rowOff>99411</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2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141338</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5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146395</xdr:rowOff>
    </xdr:from>
    <xdr:to>
      <xdr:col>77</xdr:col>
      <xdr:colOff>95250</xdr:colOff>
      <xdr:row>60</xdr:row>
      <xdr:rowOff>76545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26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61322</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348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154783</xdr:rowOff>
    </xdr:from>
    <xdr:to>
      <xdr:col>73</xdr:col>
      <xdr:colOff>44450</xdr:colOff>
      <xdr:row>60</xdr:row>
      <xdr:rowOff>84933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2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69710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3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144556</xdr:rowOff>
    </xdr:from>
    <xdr:to>
      <xdr:col>68</xdr:col>
      <xdr:colOff>203200</xdr:colOff>
      <xdr:row>60</xdr:row>
      <xdr:rowOff>74706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26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59483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34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111234</xdr:rowOff>
    </xdr:from>
    <xdr:to>
      <xdr:col>64</xdr:col>
      <xdr:colOff>152400</xdr:colOff>
      <xdr:row>60</xdr:row>
      <xdr:rowOff>41384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2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26161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31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当該比率は、平成２６年度に実施した繰上償還や既発債の償還終了等により、数値の改善が図られているが、平成３０年度に比べ平成２８年度の過疎対策債の償還が開始し、元利償還金が増加したことで、実質公債費比率の増加となった。</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22437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82413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137583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7597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40</xdr:row>
      <xdr:rowOff>118956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75978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42</xdr:row>
      <xdr:rowOff>65617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976956"/>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a:latin typeface="ＭＳ Ｐゴシック" panose="020B0600070205080204" pitchFamily="50" charset="-128"/>
              <a:ea typeface="ＭＳ Ｐゴシック" panose="020B0600070205080204" pitchFamily="50" charset="-128"/>
            </a:rPr>
            <a:t>　平成３０年度と比べ、財政調整基金への積立等により充当可能基金の増加、一般会計の地方債現在高の増加になっているものの、公営企業繰入見込額の減少や一部事務組合の負担見込額の減少により将来負担額が減少となっている。</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今後も、後世への負担を少しでも軽減するよう、地方債発行の抑制等を中心とする行財政改革を進め、財政の健全化に努める。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23165</xdr:rowOff>
    </xdr:from>
    <xdr:to>
      <xdr:col>77</xdr:col>
      <xdr:colOff>95250</xdr:colOff>
      <xdr:row>14</xdr:row>
      <xdr:rowOff>124765</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129000" y="24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109542</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509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1,282
23.52
1,500,409
1,474,003
18,046
867,139
1,352,099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当町は類似団体平均と比較して、人件費は高いというわけではないが、人口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人あたり職員数が類似団体と比較して多いことと併せて、一部事務組合等負担金（補助費等）に含まれる人件費に準ずる費用の割合が高いためであると推察される。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今後も退職者の補充を最小限にするよう努め、適材適所の人員配置を心掛ける等、適切な定員管理に努める。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66992</xdr:rowOff>
    </xdr:from>
    <xdr:to>
      <xdr:col>24</xdr:col>
      <xdr:colOff>25400</xdr:colOff>
      <xdr:row>36</xdr:row>
      <xdr:rowOff>121285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239192"/>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49847</xdr:rowOff>
    </xdr:from>
    <xdr:to>
      <xdr:col>19</xdr:col>
      <xdr:colOff>187325</xdr:colOff>
      <xdr:row>36</xdr:row>
      <xdr:rowOff>66992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22204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109855</xdr:rowOff>
    </xdr:from>
    <xdr:to>
      <xdr:col>15</xdr:col>
      <xdr:colOff>98425</xdr:colOff>
      <xdr:row>36</xdr:row>
      <xdr:rowOff>49847</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110605"/>
          <a:ext cx="889000" cy="1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109855</xdr:rowOff>
    </xdr:from>
    <xdr:to>
      <xdr:col>11</xdr:col>
      <xdr:colOff>9525</xdr:colOff>
      <xdr:row>35</xdr:row>
      <xdr:rowOff>169863</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110605"/>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70485</xdr:rowOff>
    </xdr:from>
    <xdr:to>
      <xdr:col>24</xdr:col>
      <xdr:colOff>76200</xdr:colOff>
      <xdr:row>37</xdr:row>
      <xdr:rowOff>635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42562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16192</xdr:rowOff>
    </xdr:from>
    <xdr:to>
      <xdr:col>20</xdr:col>
      <xdr:colOff>38100</xdr:colOff>
      <xdr:row>36</xdr:row>
      <xdr:rowOff>117792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1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102569</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274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170497</xdr:rowOff>
    </xdr:from>
    <xdr:to>
      <xdr:col>15</xdr:col>
      <xdr:colOff>149225</xdr:colOff>
      <xdr:row>36</xdr:row>
      <xdr:rowOff>100647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1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85424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25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59055</xdr:rowOff>
    </xdr:from>
    <xdr:to>
      <xdr:col>11</xdr:col>
      <xdr:colOff>60325</xdr:colOff>
      <xdr:row>35</xdr:row>
      <xdr:rowOff>160655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145432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14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119063</xdr:rowOff>
    </xdr:from>
    <xdr:to>
      <xdr:col>6</xdr:col>
      <xdr:colOff>171450</xdr:colOff>
      <xdr:row>36</xdr:row>
      <xdr:rowOff>49213</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11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33990</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20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類似団体平均と比較して物件費は低い水準を示している。</a:t>
          </a:r>
        </a:p>
        <a:p>
          <a:r>
            <a:rPr kumimoji="1" lang="ja-JP" altLang="en-US" sz="1100">
              <a:latin typeface="ＭＳ Ｐゴシック" panose="020B0600070205080204" pitchFamily="50" charset="-128"/>
              <a:ea typeface="ＭＳ Ｐゴシック" panose="020B0600070205080204" pitchFamily="50" charset="-128"/>
            </a:rPr>
            <a:t>　物件費が類似団体平均を大きく下回っているのは、当町の行政規模が小さいことが推察されるとともに、教育その他の行政サービスについては、一部事務組合等に事務移管しているため、物件費ではなく補助費として計上され、結果、物件費としては比較的低く抑えられている。</a:t>
          </a:r>
        </a:p>
        <a:p>
          <a:r>
            <a:rPr kumimoji="1" lang="ja-JP" altLang="en-US" sz="1100">
              <a:latin typeface="ＭＳ Ｐゴシック" panose="020B0600070205080204" pitchFamily="50" charset="-128"/>
              <a:ea typeface="ＭＳ Ｐゴシック" panose="020B0600070205080204" pitchFamily="50" charset="-128"/>
            </a:rPr>
            <a:t>　今後も物件費の抑制に取り組んでいく。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152146</xdr:rowOff>
    </xdr:from>
    <xdr:to>
      <xdr:col>82</xdr:col>
      <xdr:colOff>107950</xdr:colOff>
      <xdr:row>15</xdr:row>
      <xdr:rowOff>165862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671800" y="2723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88138</xdr:rowOff>
    </xdr:from>
    <xdr:to>
      <xdr:col>78</xdr:col>
      <xdr:colOff>69850</xdr:colOff>
      <xdr:row>15</xdr:row>
      <xdr:rowOff>152146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2659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51562</xdr:rowOff>
    </xdr:from>
    <xdr:to>
      <xdr:col>73</xdr:col>
      <xdr:colOff>180975</xdr:colOff>
      <xdr:row>15</xdr:row>
      <xdr:rowOff>88138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26233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159004</xdr:rowOff>
    </xdr:from>
    <xdr:to>
      <xdr:col>69</xdr:col>
      <xdr:colOff>92075</xdr:colOff>
      <xdr:row>15</xdr:row>
      <xdr:rowOff>51562</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25593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131589</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101346</xdr:rowOff>
    </xdr:from>
    <xdr:to>
      <xdr:col>78</xdr:col>
      <xdr:colOff>120650</xdr:colOff>
      <xdr:row>16</xdr:row>
      <xdr:rowOff>31496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41673</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441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37338</xdr:rowOff>
    </xdr:from>
    <xdr:to>
      <xdr:col>74</xdr:col>
      <xdr:colOff>31750</xdr:colOff>
      <xdr:row>15</xdr:row>
      <xdr:rowOff>138938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762</xdr:rowOff>
    </xdr:from>
    <xdr:to>
      <xdr:col>69</xdr:col>
      <xdr:colOff>142875</xdr:colOff>
      <xdr:row>15</xdr:row>
      <xdr:rowOff>102362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112539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108204</xdr:rowOff>
    </xdr:from>
    <xdr:to>
      <xdr:col>65</xdr:col>
      <xdr:colOff>53975</xdr:colOff>
      <xdr:row>15</xdr:row>
      <xdr:rowOff>38354</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48531</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27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類似団体平均と比較して扶助費は高い水準を示している。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主な要因としては、単独事業において高齢者比率（令和２年３月末現在：</a:t>
          </a:r>
          <a:r>
            <a:rPr kumimoji="1" lang="en-US" altLang="ja-JP" sz="1100">
              <a:latin typeface="ＭＳ Ｐゴシック" panose="020B0600070205080204" pitchFamily="50" charset="-128"/>
              <a:ea typeface="ＭＳ Ｐゴシック" panose="020B0600070205080204" pitchFamily="50" charset="-128"/>
            </a:rPr>
            <a:t>51.89</a:t>
          </a:r>
          <a:r>
            <a:rPr kumimoji="1" lang="ja-JP" altLang="en-US" sz="1100">
              <a:latin typeface="ＭＳ Ｐゴシック" panose="020B0600070205080204" pitchFamily="50" charset="-128"/>
              <a:ea typeface="ＭＳ Ｐゴシック" panose="020B0600070205080204" pitchFamily="50" charset="-128"/>
            </a:rPr>
            <a:t>％）の高い当町の独自施策である老人手当、障害児（者）医療や重度心身障害老人健康管理事業（府制度に上乗せして補助）等によるものと考えられる。高齢者に対する福祉事業の充実として講じた施策であるが、財政悪化の状況が続いており、今後は事業内容の見直しを図る。</a:t>
          </a: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32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52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類似団体平均と比較してその他は少し高い位置を示している。</a:t>
          </a:r>
        </a:p>
        <a:p>
          <a:r>
            <a:rPr kumimoji="1" lang="ja-JP" altLang="en-US" sz="1100">
              <a:latin typeface="ＭＳ Ｐゴシック" panose="020B0600070205080204" pitchFamily="50" charset="-128"/>
              <a:ea typeface="ＭＳ Ｐゴシック" panose="020B0600070205080204" pitchFamily="50" charset="-128"/>
            </a:rPr>
            <a:t>　これは、簡易水道事業への公債費財源や赤字財源繰出が多く、施設整備・改修事業に充当した地方債の元利償還への充当が多いためである。今後も施設の老朽化等に伴う改修等が見込まれることから注視しなければならない。</a:t>
          </a:r>
        </a:p>
        <a:p>
          <a:r>
            <a:rPr kumimoji="1" lang="ja-JP" altLang="en-US" sz="1100">
              <a:latin typeface="ＭＳ Ｐゴシック" panose="020B0600070205080204" pitchFamily="50" charset="-128"/>
              <a:ea typeface="ＭＳ Ｐゴシック" panose="020B0600070205080204" pitchFamily="50" charset="-128"/>
            </a:rPr>
            <a:t>　また、介護保険事業会計のうち介護サービス事業勘定において財政状態の悪化に伴い、赤字補填財源繰出が多くなったことも要因の一つに挙げられる。今後は、経費の節減を図るとともに、介護保険料の適正化も図っていくことが必要であると考え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64135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9796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41275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9796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91108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57</xdr:row>
      <xdr:rowOff>149860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911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156862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161925</xdr:rowOff>
    </xdr:from>
    <xdr:to>
      <xdr:col>74</xdr:col>
      <xdr:colOff>31750</xdr:colOff>
      <xdr:row>58</xdr:row>
      <xdr:rowOff>92075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76852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類似団体平均と比較して補助費は高い水準を示している。　</a:t>
          </a:r>
        </a:p>
        <a:p>
          <a:r>
            <a:rPr kumimoji="1" lang="ja-JP" altLang="en-US" sz="1100">
              <a:latin typeface="ＭＳ Ｐゴシック" panose="020B0600070205080204" pitchFamily="50" charset="-128"/>
              <a:ea typeface="ＭＳ Ｐゴシック" panose="020B0600070205080204" pitchFamily="50" charset="-128"/>
            </a:rPr>
            <a:t>　それは、公債費や物件費の欄でも述べたが、一部事務組合等への負担金が多く、中でもごみ処理施設や教育行政を所管している相楽東部広域連合や消防組織となる相楽中部消防組合への負担金が多くを占めている。</a:t>
          </a:r>
        </a:p>
        <a:p>
          <a:r>
            <a:rPr kumimoji="1" lang="ja-JP" altLang="en-US" sz="1100">
              <a:latin typeface="ＭＳ Ｐゴシック" panose="020B0600070205080204" pitchFamily="50" charset="-128"/>
              <a:ea typeface="ＭＳ Ｐゴシック" panose="020B0600070205080204" pitchFamily="50" charset="-128"/>
            </a:rPr>
            <a:t>　引き続き構成市町村と連携を図り、各市町村の現状に沿った負担金の見直し等を行い、負担金支出の適正化を図っていくことが必要がある。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163576</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70215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163576</xdr:rowOff>
    </xdr:from>
    <xdr:to>
      <xdr:col>78</xdr:col>
      <xdr:colOff>69850</xdr:colOff>
      <xdr:row>41</xdr:row>
      <xdr:rowOff>5842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7021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90424</xdr:rowOff>
    </xdr:from>
    <xdr:to>
      <xdr:col>73</xdr:col>
      <xdr:colOff>180975</xdr:colOff>
      <xdr:row>41</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9484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58420</xdr:rowOff>
    </xdr:from>
    <xdr:to>
      <xdr:col>69</xdr:col>
      <xdr:colOff>92075</xdr:colOff>
      <xdr:row>40</xdr:row>
      <xdr:rowOff>90424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9164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762</xdr:rowOff>
    </xdr:from>
    <xdr:to>
      <xdr:col>82</xdr:col>
      <xdr:colOff>158750</xdr:colOff>
      <xdr:row>41</xdr:row>
      <xdr:rowOff>102362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80789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112776</xdr:rowOff>
    </xdr:from>
    <xdr:to>
      <xdr:col>78</xdr:col>
      <xdr:colOff>120650</xdr:colOff>
      <xdr:row>41</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27703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705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126492</xdr:rowOff>
    </xdr:from>
    <xdr:to>
      <xdr:col>74</xdr:col>
      <xdr:colOff>31750</xdr:colOff>
      <xdr:row>41</xdr:row>
      <xdr:rowOff>56642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41419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70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39624</xdr:rowOff>
    </xdr:from>
    <xdr:to>
      <xdr:col>69</xdr:col>
      <xdr:colOff>142875</xdr:colOff>
      <xdr:row>40</xdr:row>
      <xdr:rowOff>141224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126001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xdr:rowOff>
    </xdr:from>
    <xdr:to>
      <xdr:col>65</xdr:col>
      <xdr:colOff>53975</xdr:colOff>
      <xdr:row>40</xdr:row>
      <xdr:rowOff>109220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93997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類似団体平均と比較して公債費は低い水準を示している。これは、平成２６年度に実施した地方債の繰上償還等により、元利償還金が減少したことが数値の改善に寄与している。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併せて、一部事務組合への負担金のうち、公債費に充当した一般財源等額、いわゆる準元利償還金についても既発債の償還終了等により減額傾向にあるが、人口一人当たりの決算額が類似団体平均より高いことから今後も注視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140063</xdr:rowOff>
    </xdr:from>
    <xdr:to>
      <xdr:col>24</xdr:col>
      <xdr:colOff>25400</xdr:colOff>
      <xdr:row>75</xdr:row>
      <xdr:rowOff>7801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82736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140063</xdr:rowOff>
    </xdr:from>
    <xdr:to>
      <xdr:col>19</xdr:col>
      <xdr:colOff>187325</xdr:colOff>
      <xdr:row>74</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8273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120469</xdr:rowOff>
    </xdr:from>
    <xdr:to>
      <xdr:col>15</xdr:col>
      <xdr:colOff>98425</xdr:colOff>
      <xdr:row>74</xdr:row>
      <xdr:rowOff>162923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8077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113937</xdr:rowOff>
    </xdr:from>
    <xdr:to>
      <xdr:col>11</xdr:col>
      <xdr:colOff>9525</xdr:colOff>
      <xdr:row>74</xdr:row>
      <xdr:rowOff>120469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8012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128451</xdr:rowOff>
    </xdr:from>
    <xdr:to>
      <xdr:col>24</xdr:col>
      <xdr:colOff>76200</xdr:colOff>
      <xdr:row>75</xdr:row>
      <xdr:rowOff>58601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144978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6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89263</xdr:rowOff>
    </xdr:from>
    <xdr:to>
      <xdr:col>20</xdr:col>
      <xdr:colOff>38100</xdr:colOff>
      <xdr:row>75</xdr:row>
      <xdr:rowOff>19413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29590</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54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112123</xdr:rowOff>
    </xdr:from>
    <xdr:to>
      <xdr:col>15</xdr:col>
      <xdr:colOff>149225</xdr:colOff>
      <xdr:row>75</xdr:row>
      <xdr:rowOff>42273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52450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56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69669</xdr:rowOff>
    </xdr:from>
    <xdr:to>
      <xdr:col>11</xdr:col>
      <xdr:colOff>60325</xdr:colOff>
      <xdr:row>74</xdr:row>
      <xdr:rowOff>171269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9996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2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63137</xdr:rowOff>
    </xdr:from>
    <xdr:to>
      <xdr:col>6</xdr:col>
      <xdr:colOff>171450</xdr:colOff>
      <xdr:row>74</xdr:row>
      <xdr:rowOff>164737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3464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類似団体平均と比較して公債費以外は高い位置を示している。</a:t>
          </a:r>
        </a:p>
        <a:p>
          <a:r>
            <a:rPr kumimoji="1" lang="ja-JP" altLang="en-US" sz="1100">
              <a:latin typeface="ＭＳ Ｐゴシック" panose="020B0600070205080204" pitchFamily="50" charset="-128"/>
              <a:ea typeface="ＭＳ Ｐゴシック" panose="020B0600070205080204" pitchFamily="50" charset="-128"/>
            </a:rPr>
            <a:t>　公債費以外では、以前より物件費等においては経常収支比率が低い数値に抑えられているが、とりわけ補助費においては高い数値となっている。</a:t>
          </a:r>
        </a:p>
        <a:p>
          <a:r>
            <a:rPr kumimoji="1" lang="ja-JP" altLang="en-US" sz="1100">
              <a:latin typeface="ＭＳ Ｐゴシック" panose="020B0600070205080204" pitchFamily="50" charset="-128"/>
              <a:ea typeface="ＭＳ Ｐゴシック" panose="020B0600070205080204" pitchFamily="50" charset="-128"/>
            </a:rPr>
            <a:t>　これは、補助費等の欄でも述べたが、一部事務組合等に対する負担金が多くなっているからである。今後は、各市町村の現状に沿った負担金の見直し等を行うため構成市町村と連携を図り、負担金の適正化及び経常経費の低減等に努める必要が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113285</xdr:rowOff>
    </xdr:from>
    <xdr:to>
      <xdr:col>82</xdr:col>
      <xdr:colOff>107950</xdr:colOff>
      <xdr:row>80</xdr:row>
      <xdr:rowOff>30987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657835"/>
          <a:ext cx="838200" cy="8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88137</xdr:rowOff>
    </xdr:from>
    <xdr:to>
      <xdr:col>78</xdr:col>
      <xdr:colOff>69850</xdr:colOff>
      <xdr:row>79</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632687"/>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74422</xdr:rowOff>
    </xdr:from>
    <xdr:to>
      <xdr:col>73</xdr:col>
      <xdr:colOff>180975</xdr:colOff>
      <xdr:row>79</xdr:row>
      <xdr:rowOff>88137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47522"/>
          <a:ext cx="889000" cy="1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74422</xdr:rowOff>
    </xdr:from>
    <xdr:to>
      <xdr:col>69</xdr:col>
      <xdr:colOff>92075</xdr:colOff>
      <xdr:row>78</xdr:row>
      <xdr:rowOff>81280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4475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151637</xdr:rowOff>
    </xdr:from>
    <xdr:to>
      <xdr:col>82</xdr:col>
      <xdr:colOff>158750</xdr:colOff>
      <xdr:row>80</xdr:row>
      <xdr:rowOff>81787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60214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60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62485</xdr:rowOff>
    </xdr:from>
    <xdr:to>
      <xdr:col>78</xdr:col>
      <xdr:colOff>120650</xdr:colOff>
      <xdr:row>79</xdr:row>
      <xdr:rowOff>164085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6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148862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693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37337</xdr:rowOff>
    </xdr:from>
    <xdr:to>
      <xdr:col>74</xdr:col>
      <xdr:colOff>31750</xdr:colOff>
      <xdr:row>79</xdr:row>
      <xdr:rowOff>138937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123714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23622</xdr:rowOff>
    </xdr:from>
    <xdr:to>
      <xdr:col>69</xdr:col>
      <xdr:colOff>142875</xdr:colOff>
      <xdr:row>78</xdr:row>
      <xdr:rowOff>125222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109999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8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63176</xdr:rowOff>
    </xdr:from>
    <xdr:to>
      <xdr:col>29</xdr:col>
      <xdr:colOff>127000</xdr:colOff>
      <xdr:row>17</xdr:row>
      <xdr:rowOff>105924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25451"/>
          <a:ext cx="6477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105924</xdr:rowOff>
    </xdr:from>
    <xdr:to>
      <xdr:col>26</xdr:col>
      <xdr:colOff>50800</xdr:colOff>
      <xdr:row>17</xdr:row>
      <xdr:rowOff>131219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68199"/>
          <a:ext cx="698500" cy="25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131219</xdr:rowOff>
    </xdr:from>
    <xdr:to>
      <xdr:col>22</xdr:col>
      <xdr:colOff>114300</xdr:colOff>
      <xdr:row>18</xdr:row>
      <xdr:rowOff>3281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93494"/>
          <a:ext cx="698500" cy="43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170685</xdr:rowOff>
    </xdr:from>
    <xdr:to>
      <xdr:col>18</xdr:col>
      <xdr:colOff>177800</xdr:colOff>
      <xdr:row>18</xdr:row>
      <xdr:rowOff>3281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132960"/>
          <a:ext cx="698500" cy="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12376</xdr:rowOff>
    </xdr:from>
    <xdr:to>
      <xdr:col>29</xdr:col>
      <xdr:colOff>177800</xdr:colOff>
      <xdr:row>17</xdr:row>
      <xdr:rowOff>113976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74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28903</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1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55124</xdr:rowOff>
    </xdr:from>
    <xdr:to>
      <xdr:col>26</xdr:col>
      <xdr:colOff>101600</xdr:colOff>
      <xdr:row>17</xdr:row>
      <xdr:rowOff>156724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1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166901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86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80419</xdr:rowOff>
    </xdr:from>
    <xdr:to>
      <xdr:col>22</xdr:col>
      <xdr:colOff>165100</xdr:colOff>
      <xdr:row>18</xdr:row>
      <xdr:rowOff>10569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4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20746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1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123931</xdr:rowOff>
    </xdr:from>
    <xdr:to>
      <xdr:col>19</xdr:col>
      <xdr:colOff>38100</xdr:colOff>
      <xdr:row>18</xdr:row>
      <xdr:rowOff>54081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8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64258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5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119885</xdr:rowOff>
    </xdr:from>
    <xdr:to>
      <xdr:col>15</xdr:col>
      <xdr:colOff>101600</xdr:colOff>
      <xdr:row>18</xdr:row>
      <xdr:rowOff>50035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8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60212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5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79742</xdr:rowOff>
    </xdr:from>
    <xdr:to>
      <xdr:col>29</xdr:col>
      <xdr:colOff>127000</xdr:colOff>
      <xdr:row>37</xdr:row>
      <xdr:rowOff>115667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04442"/>
          <a:ext cx="647700" cy="35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115667</xdr:rowOff>
    </xdr:from>
    <xdr:to>
      <xdr:col>26</xdr:col>
      <xdr:colOff>50800</xdr:colOff>
      <xdr:row>37</xdr:row>
      <xdr:rowOff>155861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40367"/>
          <a:ext cx="698500" cy="40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155861</xdr:rowOff>
    </xdr:from>
    <xdr:to>
      <xdr:col>22</xdr:col>
      <xdr:colOff>114300</xdr:colOff>
      <xdr:row>37</xdr:row>
      <xdr:rowOff>158438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80561"/>
          <a:ext cx="698500" cy="2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158438</xdr:rowOff>
    </xdr:from>
    <xdr:to>
      <xdr:col>18</xdr:col>
      <xdr:colOff>177800</xdr:colOff>
      <xdr:row>37</xdr:row>
      <xdr:rowOff>199106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83138"/>
          <a:ext cx="698500" cy="40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28942</xdr:rowOff>
    </xdr:from>
    <xdr:to>
      <xdr:col>29</xdr:col>
      <xdr:colOff>177800</xdr:colOff>
      <xdr:row>37</xdr:row>
      <xdr:rowOff>130542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53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1019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2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64867</xdr:rowOff>
    </xdr:from>
    <xdr:to>
      <xdr:col>26</xdr:col>
      <xdr:colOff>101600</xdr:colOff>
      <xdr:row>37</xdr:row>
      <xdr:rowOff>166467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89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151244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75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105061</xdr:rowOff>
    </xdr:from>
    <xdr:to>
      <xdr:col>22</xdr:col>
      <xdr:colOff>165100</xdr:colOff>
      <xdr:row>37</xdr:row>
      <xdr:rowOff>206661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2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191438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1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107638</xdr:rowOff>
    </xdr:from>
    <xdr:to>
      <xdr:col>19</xdr:col>
      <xdr:colOff>38100</xdr:colOff>
      <xdr:row>37</xdr:row>
      <xdr:rowOff>209238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32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194015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1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148306</xdr:rowOff>
    </xdr:from>
    <xdr:to>
      <xdr:col>15</xdr:col>
      <xdr:colOff>101600</xdr:colOff>
      <xdr:row>37</xdr:row>
      <xdr:rowOff>249906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73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234683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5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1,282
23.52
1,500,409
1,474,003
18,046
867,139
1,352,099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145435</xdr:rowOff>
    </xdr:from>
    <xdr:to>
      <xdr:col>24</xdr:col>
      <xdr:colOff>63500</xdr:colOff>
      <xdr:row>37</xdr:row>
      <xdr:rowOff>3905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17635"/>
          <a:ext cx="838200" cy="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3905</xdr:rowOff>
    </xdr:from>
    <xdr:to>
      <xdr:col>19</xdr:col>
      <xdr:colOff>177800</xdr:colOff>
      <xdr:row>37</xdr:row>
      <xdr:rowOff>29056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47555"/>
          <a:ext cx="889000" cy="2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29056</xdr:rowOff>
    </xdr:from>
    <xdr:to>
      <xdr:col>15</xdr:col>
      <xdr:colOff>50800</xdr:colOff>
      <xdr:row>37</xdr:row>
      <xdr:rowOff>78687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72706"/>
          <a:ext cx="889000" cy="4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58638</xdr:rowOff>
    </xdr:from>
    <xdr:to>
      <xdr:col>10</xdr:col>
      <xdr:colOff>114300</xdr:colOff>
      <xdr:row>37</xdr:row>
      <xdr:rowOff>78687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402288"/>
          <a:ext cx="8890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94635</xdr:rowOff>
    </xdr:from>
    <xdr:to>
      <xdr:col>24</xdr:col>
      <xdr:colOff>114300</xdr:colOff>
      <xdr:row>37</xdr:row>
      <xdr:rowOff>24785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6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117512</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1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124555</xdr:rowOff>
    </xdr:from>
    <xdr:to>
      <xdr:col>20</xdr:col>
      <xdr:colOff>38100</xdr:colOff>
      <xdr:row>37</xdr:row>
      <xdr:rowOff>54705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9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71232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7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149706</xdr:rowOff>
    </xdr:from>
    <xdr:to>
      <xdr:col>15</xdr:col>
      <xdr:colOff>101600</xdr:colOff>
      <xdr:row>37</xdr:row>
      <xdr:rowOff>79856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2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96383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9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27887</xdr:rowOff>
    </xdr:from>
    <xdr:to>
      <xdr:col>10</xdr:col>
      <xdr:colOff>165100</xdr:colOff>
      <xdr:row>37</xdr:row>
      <xdr:rowOff>129487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146014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4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7838</xdr:rowOff>
    </xdr:from>
    <xdr:to>
      <xdr:col>6</xdr:col>
      <xdr:colOff>38100</xdr:colOff>
      <xdr:row>37</xdr:row>
      <xdr:rowOff>109438</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125965</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1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100206</xdr:rowOff>
    </xdr:from>
    <xdr:to>
      <xdr:col>24</xdr:col>
      <xdr:colOff>63500</xdr:colOff>
      <xdr:row>58</xdr:row>
      <xdr:rowOff>116659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44306"/>
          <a:ext cx="838200" cy="1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116659</xdr:rowOff>
    </xdr:from>
    <xdr:to>
      <xdr:col>19</xdr:col>
      <xdr:colOff>177800</xdr:colOff>
      <xdr:row>58</xdr:row>
      <xdr:rowOff>131762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60759"/>
          <a:ext cx="8890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127515</xdr:rowOff>
    </xdr:from>
    <xdr:to>
      <xdr:col>15</xdr:col>
      <xdr:colOff>50800</xdr:colOff>
      <xdr:row>58</xdr:row>
      <xdr:rowOff>131762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71615"/>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127515</xdr:rowOff>
    </xdr:from>
    <xdr:to>
      <xdr:col>10</xdr:col>
      <xdr:colOff>114300</xdr:colOff>
      <xdr:row>58</xdr:row>
      <xdr:rowOff>147255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71615"/>
          <a:ext cx="889000" cy="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49406</xdr:rowOff>
    </xdr:from>
    <xdr:to>
      <xdr:col>24</xdr:col>
      <xdr:colOff>114300</xdr:colOff>
      <xdr:row>58</xdr:row>
      <xdr:rowOff>151006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135783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65859</xdr:rowOff>
    </xdr:from>
    <xdr:to>
      <xdr:col>20</xdr:col>
      <xdr:colOff>38100</xdr:colOff>
      <xdr:row>58</xdr:row>
      <xdr:rowOff>167459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158586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80962</xdr:rowOff>
    </xdr:from>
    <xdr:to>
      <xdr:col>15</xdr:col>
      <xdr:colOff>101600</xdr:colOff>
      <xdr:row>59</xdr:row>
      <xdr:rowOff>11112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2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2239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1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76715</xdr:rowOff>
    </xdr:from>
    <xdr:to>
      <xdr:col>10</xdr:col>
      <xdr:colOff>165100</xdr:colOff>
      <xdr:row>59</xdr:row>
      <xdr:rowOff>6865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169442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1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96455</xdr:rowOff>
    </xdr:from>
    <xdr:to>
      <xdr:col>6</xdr:col>
      <xdr:colOff>38100</xdr:colOff>
      <xdr:row>59</xdr:row>
      <xdr:rowOff>26605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17732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96554</xdr:rowOff>
    </xdr:from>
    <xdr:to>
      <xdr:col>24</xdr:col>
      <xdr:colOff>63500</xdr:colOff>
      <xdr:row>78</xdr:row>
      <xdr:rowOff>106891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9654"/>
          <a:ext cx="8382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106891</xdr:rowOff>
    </xdr:from>
    <xdr:to>
      <xdr:col>19</xdr:col>
      <xdr:colOff>177800</xdr:colOff>
      <xdr:row>78</xdr:row>
      <xdr:rowOff>116405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79991"/>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116405</xdr:rowOff>
    </xdr:from>
    <xdr:to>
      <xdr:col>15</xdr:col>
      <xdr:colOff>50800</xdr:colOff>
      <xdr:row>78</xdr:row>
      <xdr:rowOff>130108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89505"/>
          <a:ext cx="8890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130108</xdr:rowOff>
    </xdr:from>
    <xdr:to>
      <xdr:col>10</xdr:col>
      <xdr:colOff>114300</xdr:colOff>
      <xdr:row>78</xdr:row>
      <xdr:rowOff>131183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03208"/>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45754</xdr:rowOff>
    </xdr:from>
    <xdr:to>
      <xdr:col>24</xdr:col>
      <xdr:colOff>114300</xdr:colOff>
      <xdr:row>78</xdr:row>
      <xdr:rowOff>147354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56091</xdr:rowOff>
    </xdr:from>
    <xdr:to>
      <xdr:col>20</xdr:col>
      <xdr:colOff>38100</xdr:colOff>
      <xdr:row>78</xdr:row>
      <xdr:rowOff>157691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148818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65605</xdr:rowOff>
    </xdr:from>
    <xdr:to>
      <xdr:col>15</xdr:col>
      <xdr:colOff>101600</xdr:colOff>
      <xdr:row>78</xdr:row>
      <xdr:rowOff>167205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158332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79308</xdr:rowOff>
    </xdr:from>
    <xdr:to>
      <xdr:col>10</xdr:col>
      <xdr:colOff>165100</xdr:colOff>
      <xdr:row>79</xdr:row>
      <xdr:rowOff>9458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585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4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80383</xdr:rowOff>
    </xdr:from>
    <xdr:to>
      <xdr:col>6</xdr:col>
      <xdr:colOff>38100</xdr:colOff>
      <xdr:row>79</xdr:row>
      <xdr:rowOff>10533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1660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72034</xdr:rowOff>
    </xdr:from>
    <xdr:to>
      <xdr:col>24</xdr:col>
      <xdr:colOff>63500</xdr:colOff>
      <xdr:row>96</xdr:row>
      <xdr:rowOff>92151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31234"/>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38289</xdr:rowOff>
    </xdr:from>
    <xdr:to>
      <xdr:col>19</xdr:col>
      <xdr:colOff>177800</xdr:colOff>
      <xdr:row>96</xdr:row>
      <xdr:rowOff>92151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497489"/>
          <a:ext cx="889000" cy="5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38289</xdr:rowOff>
    </xdr:from>
    <xdr:to>
      <xdr:col>15</xdr:col>
      <xdr:colOff>50800</xdr:colOff>
      <xdr:row>96</xdr:row>
      <xdr:rowOff>47999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97489"/>
          <a:ext cx="889000" cy="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47999</xdr:rowOff>
    </xdr:from>
    <xdr:to>
      <xdr:col>10</xdr:col>
      <xdr:colOff>114300</xdr:colOff>
      <xdr:row>96</xdr:row>
      <xdr:rowOff>54356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07199"/>
          <a:ext cx="88900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21234</xdr:rowOff>
    </xdr:from>
    <xdr:to>
      <xdr:col>24</xdr:col>
      <xdr:colOff>114300</xdr:colOff>
      <xdr:row>96</xdr:row>
      <xdr:rowOff>122834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171111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5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41351</xdr:rowOff>
    </xdr:from>
    <xdr:to>
      <xdr:col>20</xdr:col>
      <xdr:colOff>38100</xdr:colOff>
      <xdr:row>96</xdr:row>
      <xdr:rowOff>142951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134078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158939</xdr:rowOff>
    </xdr:from>
    <xdr:to>
      <xdr:col>15</xdr:col>
      <xdr:colOff>101600</xdr:colOff>
      <xdr:row>96</xdr:row>
      <xdr:rowOff>89089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80216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3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168649</xdr:rowOff>
    </xdr:from>
    <xdr:to>
      <xdr:col>10</xdr:col>
      <xdr:colOff>165100</xdr:colOff>
      <xdr:row>96</xdr:row>
      <xdr:rowOff>98799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89926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4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3556</xdr:rowOff>
    </xdr:from>
    <xdr:to>
      <xdr:col>6</xdr:col>
      <xdr:colOff>38100</xdr:colOff>
      <xdr:row>96</xdr:row>
      <xdr:rowOff>105156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96283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168372</xdr:rowOff>
    </xdr:from>
    <xdr:to>
      <xdr:col>55</xdr:col>
      <xdr:colOff>0</xdr:colOff>
      <xdr:row>36</xdr:row>
      <xdr:rowOff>33087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69122"/>
          <a:ext cx="838200" cy="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33087</xdr:rowOff>
    </xdr:from>
    <xdr:to>
      <xdr:col>50</xdr:col>
      <xdr:colOff>114300</xdr:colOff>
      <xdr:row>36</xdr:row>
      <xdr:rowOff>89764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05287"/>
          <a:ext cx="889000" cy="5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89764</xdr:rowOff>
    </xdr:from>
    <xdr:to>
      <xdr:col>45</xdr:col>
      <xdr:colOff>177800</xdr:colOff>
      <xdr:row>36</xdr:row>
      <xdr:rowOff>112731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61964"/>
          <a:ext cx="889000" cy="2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103396</xdr:rowOff>
    </xdr:from>
    <xdr:to>
      <xdr:col>41</xdr:col>
      <xdr:colOff>50800</xdr:colOff>
      <xdr:row>36</xdr:row>
      <xdr:rowOff>112731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275596"/>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117572</xdr:rowOff>
    </xdr:from>
    <xdr:to>
      <xdr:col>55</xdr:col>
      <xdr:colOff>50800</xdr:colOff>
      <xdr:row>36</xdr:row>
      <xdr:rowOff>47722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1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140449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6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153737</xdr:rowOff>
    </xdr:from>
    <xdr:to>
      <xdr:col>50</xdr:col>
      <xdr:colOff>165100</xdr:colOff>
      <xdr:row>36</xdr:row>
      <xdr:rowOff>83887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100414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2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38964</xdr:rowOff>
    </xdr:from>
    <xdr:to>
      <xdr:col>46</xdr:col>
      <xdr:colOff>38100</xdr:colOff>
      <xdr:row>36</xdr:row>
      <xdr:rowOff>140564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157091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8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61931</xdr:rowOff>
    </xdr:from>
    <xdr:to>
      <xdr:col>41</xdr:col>
      <xdr:colOff>101600</xdr:colOff>
      <xdr:row>36</xdr:row>
      <xdr:rowOff>163531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8608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0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52596</xdr:rowOff>
    </xdr:from>
    <xdr:to>
      <xdr:col>36</xdr:col>
      <xdr:colOff>165100</xdr:colOff>
      <xdr:row>36</xdr:row>
      <xdr:rowOff>154196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170723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0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31193</xdr:rowOff>
    </xdr:from>
    <xdr:to>
      <xdr:col>55</xdr:col>
      <xdr:colOff>0</xdr:colOff>
      <xdr:row>58</xdr:row>
      <xdr:rowOff>71793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75293"/>
          <a:ext cx="838200" cy="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23383</xdr:rowOff>
    </xdr:from>
    <xdr:to>
      <xdr:col>50</xdr:col>
      <xdr:colOff>114300</xdr:colOff>
      <xdr:row>58</xdr:row>
      <xdr:rowOff>31193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67483"/>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5267</xdr:rowOff>
    </xdr:from>
    <xdr:to>
      <xdr:col>45</xdr:col>
      <xdr:colOff>177800</xdr:colOff>
      <xdr:row>58</xdr:row>
      <xdr:rowOff>23383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49367"/>
          <a:ext cx="8890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5267</xdr:rowOff>
    </xdr:from>
    <xdr:to>
      <xdr:col>41</xdr:col>
      <xdr:colOff>50800</xdr:colOff>
      <xdr:row>58</xdr:row>
      <xdr:rowOff>101477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49367"/>
          <a:ext cx="889000" cy="9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20993</xdr:rowOff>
    </xdr:from>
    <xdr:to>
      <xdr:col>55</xdr:col>
      <xdr:colOff>50800</xdr:colOff>
      <xdr:row>58</xdr:row>
      <xdr:rowOff>122593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107370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8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151843</xdr:rowOff>
    </xdr:from>
    <xdr:to>
      <xdr:col>50</xdr:col>
      <xdr:colOff>165100</xdr:colOff>
      <xdr:row>58</xdr:row>
      <xdr:rowOff>81993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2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73120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1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144033</xdr:rowOff>
    </xdr:from>
    <xdr:to>
      <xdr:col>46</xdr:col>
      <xdr:colOff>38100</xdr:colOff>
      <xdr:row>58</xdr:row>
      <xdr:rowOff>74183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65310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0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125917</xdr:rowOff>
    </xdr:from>
    <xdr:to>
      <xdr:col>41</xdr:col>
      <xdr:colOff>101600</xdr:colOff>
      <xdr:row>58</xdr:row>
      <xdr:rowOff>56067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9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47194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99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50677</xdr:rowOff>
    </xdr:from>
    <xdr:to>
      <xdr:col>36</xdr:col>
      <xdr:colOff>165100</xdr:colOff>
      <xdr:row>58</xdr:row>
      <xdr:rowOff>152277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143404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146273</xdr:rowOff>
    </xdr:from>
    <xdr:to>
      <xdr:col>55</xdr:col>
      <xdr:colOff>0</xdr:colOff>
      <xdr:row>79</xdr:row>
      <xdr:rowOff>13664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19373"/>
          <a:ext cx="838200" cy="3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65731</xdr:rowOff>
    </xdr:from>
    <xdr:to>
      <xdr:col>50</xdr:col>
      <xdr:colOff>114300</xdr:colOff>
      <xdr:row>79</xdr:row>
      <xdr:rowOff>13664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38831"/>
          <a:ext cx="889000" cy="11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65731</xdr:rowOff>
    </xdr:from>
    <xdr:to>
      <xdr:col>45</xdr:col>
      <xdr:colOff>177800</xdr:colOff>
      <xdr:row>78</xdr:row>
      <xdr:rowOff>124067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38831"/>
          <a:ext cx="889000" cy="5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124067</xdr:rowOff>
    </xdr:from>
    <xdr:to>
      <xdr:col>41</xdr:col>
      <xdr:colOff>50800</xdr:colOff>
      <xdr:row>79</xdr:row>
      <xdr:rowOff>7355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97167"/>
          <a:ext cx="889000" cy="5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95473</xdr:rowOff>
    </xdr:from>
    <xdr:to>
      <xdr:col>55</xdr:col>
      <xdr:colOff>50800</xdr:colOff>
      <xdr:row>79</xdr:row>
      <xdr:rowOff>25623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10400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134314</xdr:rowOff>
    </xdr:from>
    <xdr:to>
      <xdr:col>50</xdr:col>
      <xdr:colOff>165100</xdr:colOff>
      <xdr:row>79</xdr:row>
      <xdr:rowOff>64464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0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55591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60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14931</xdr:rowOff>
    </xdr:from>
    <xdr:to>
      <xdr:col>46</xdr:col>
      <xdr:colOff>38100</xdr:colOff>
      <xdr:row>78</xdr:row>
      <xdr:rowOff>116531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107658</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48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73267</xdr:rowOff>
    </xdr:from>
    <xdr:to>
      <xdr:col>41</xdr:col>
      <xdr:colOff>101600</xdr:colOff>
      <xdr:row>79</xdr:row>
      <xdr:rowOff>3417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165994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128005</xdr:rowOff>
    </xdr:from>
    <xdr:to>
      <xdr:col>36</xdr:col>
      <xdr:colOff>165100</xdr:colOff>
      <xdr:row>79</xdr:row>
      <xdr:rowOff>58155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49282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9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50620</xdr:rowOff>
    </xdr:from>
    <xdr:to>
      <xdr:col>55</xdr:col>
      <xdr:colOff>0</xdr:colOff>
      <xdr:row>98</xdr:row>
      <xdr:rowOff>98010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52720"/>
          <a:ext cx="838200" cy="4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50620</xdr:rowOff>
    </xdr:from>
    <xdr:to>
      <xdr:col>50</xdr:col>
      <xdr:colOff>114300</xdr:colOff>
      <xdr:row>98</xdr:row>
      <xdr:rowOff>77445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52720"/>
          <a:ext cx="889000" cy="2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43718</xdr:rowOff>
    </xdr:from>
    <xdr:to>
      <xdr:col>45</xdr:col>
      <xdr:colOff>177800</xdr:colOff>
      <xdr:row>98</xdr:row>
      <xdr:rowOff>77445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45818"/>
          <a:ext cx="889000" cy="3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43718</xdr:rowOff>
    </xdr:from>
    <xdr:to>
      <xdr:col>41</xdr:col>
      <xdr:colOff>50800</xdr:colOff>
      <xdr:row>98</xdr:row>
      <xdr:rowOff>120686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45818"/>
          <a:ext cx="889000" cy="7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47210</xdr:rowOff>
    </xdr:from>
    <xdr:to>
      <xdr:col>55</xdr:col>
      <xdr:colOff>50800</xdr:colOff>
      <xdr:row>98</xdr:row>
      <xdr:rowOff>148810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9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171270</xdr:rowOff>
    </xdr:from>
    <xdr:to>
      <xdr:col>50</xdr:col>
      <xdr:colOff>165100</xdr:colOff>
      <xdr:row>98</xdr:row>
      <xdr:rowOff>101420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117947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57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26645</xdr:rowOff>
    </xdr:from>
    <xdr:to>
      <xdr:col>46</xdr:col>
      <xdr:colOff>38100</xdr:colOff>
      <xdr:row>98</xdr:row>
      <xdr:rowOff>128245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119372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92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164368</xdr:rowOff>
    </xdr:from>
    <xdr:to>
      <xdr:col>41</xdr:col>
      <xdr:colOff>101600</xdr:colOff>
      <xdr:row>98</xdr:row>
      <xdr:rowOff>94518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9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111045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7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69886</xdr:rowOff>
    </xdr:from>
    <xdr:to>
      <xdr:col>36</xdr:col>
      <xdr:colOff>165100</xdr:colOff>
      <xdr:row>99</xdr:row>
      <xdr:rowOff>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7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162613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130810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64591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134504</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49604"/>
          <a:ext cx="889000" cy="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131180</xdr:rowOff>
    </xdr:from>
    <xdr:to>
      <xdr:col>76</xdr:col>
      <xdr:colOff>114300</xdr:colOff>
      <xdr:row>38</xdr:row>
      <xdr:rowOff>134504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46280"/>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131180</xdr:rowOff>
    </xdr:from>
    <xdr:to>
      <xdr:col>71</xdr:col>
      <xdr:colOff>177800</xdr:colOff>
      <xdr:row>38</xdr:row>
      <xdr:rowOff>134582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46280"/>
          <a:ext cx="88900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80010</xdr:rowOff>
    </xdr:from>
    <xdr:to>
      <xdr:col>85</xdr:col>
      <xdr:colOff>177800</xdr:colOff>
      <xdr:row>39</xdr:row>
      <xdr:rowOff>10160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83704</xdr:rowOff>
    </xdr:from>
    <xdr:to>
      <xdr:col>76</xdr:col>
      <xdr:colOff>165100</xdr:colOff>
      <xdr:row>39</xdr:row>
      <xdr:rowOff>13854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4981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9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80380</xdr:rowOff>
    </xdr:from>
    <xdr:to>
      <xdr:col>72</xdr:col>
      <xdr:colOff>38100</xdr:colOff>
      <xdr:row>39</xdr:row>
      <xdr:rowOff>10530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9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1657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8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83782</xdr:rowOff>
    </xdr:from>
    <xdr:to>
      <xdr:col>67</xdr:col>
      <xdr:colOff>101600</xdr:colOff>
      <xdr:row>39</xdr:row>
      <xdr:rowOff>13932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9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5059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9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51405</xdr:rowOff>
    </xdr:from>
    <xdr:to>
      <xdr:col>85</xdr:col>
      <xdr:colOff>127000</xdr:colOff>
      <xdr:row>78</xdr:row>
      <xdr:rowOff>73568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424505"/>
          <a:ext cx="838200" cy="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69217</xdr:rowOff>
    </xdr:from>
    <xdr:to>
      <xdr:col>81</xdr:col>
      <xdr:colOff>50800</xdr:colOff>
      <xdr:row>78</xdr:row>
      <xdr:rowOff>73568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442317"/>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69217</xdr:rowOff>
    </xdr:from>
    <xdr:to>
      <xdr:col>76</xdr:col>
      <xdr:colOff>114300</xdr:colOff>
      <xdr:row>78</xdr:row>
      <xdr:rowOff>86378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442317"/>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86378</xdr:rowOff>
    </xdr:from>
    <xdr:to>
      <xdr:col>71</xdr:col>
      <xdr:colOff>177800</xdr:colOff>
      <xdr:row>78</xdr:row>
      <xdr:rowOff>86652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45947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605</xdr:rowOff>
    </xdr:from>
    <xdr:to>
      <xdr:col>85</xdr:col>
      <xdr:colOff>177800</xdr:colOff>
      <xdr:row>78</xdr:row>
      <xdr:rowOff>102205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3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150482</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5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22768</xdr:rowOff>
    </xdr:from>
    <xdr:to>
      <xdr:col>81</xdr:col>
      <xdr:colOff>101600</xdr:colOff>
      <xdr:row>78</xdr:row>
      <xdr:rowOff>124368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39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115495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48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18417</xdr:rowOff>
    </xdr:from>
    <xdr:to>
      <xdr:col>76</xdr:col>
      <xdr:colOff>165100</xdr:colOff>
      <xdr:row>78</xdr:row>
      <xdr:rowOff>120017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111144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4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35578</xdr:rowOff>
    </xdr:from>
    <xdr:to>
      <xdr:col>72</xdr:col>
      <xdr:colOff>38100</xdr:colOff>
      <xdr:row>78</xdr:row>
      <xdr:rowOff>137178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128305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35852</xdr:rowOff>
    </xdr:from>
    <xdr:to>
      <xdr:col>67</xdr:col>
      <xdr:colOff>101600</xdr:colOff>
      <xdr:row>78</xdr:row>
      <xdr:rowOff>137452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4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128579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5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137475</xdr:rowOff>
    </xdr:from>
    <xdr:to>
      <xdr:col>85</xdr:col>
      <xdr:colOff>127000</xdr:colOff>
      <xdr:row>98</xdr:row>
      <xdr:rowOff>138277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39575"/>
          <a:ext cx="8382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138277</xdr:rowOff>
    </xdr:from>
    <xdr:to>
      <xdr:col>81</xdr:col>
      <xdr:colOff>50800</xdr:colOff>
      <xdr:row>98</xdr:row>
      <xdr:rowOff>138370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40377"/>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86728</xdr:rowOff>
    </xdr:from>
    <xdr:to>
      <xdr:col>76</xdr:col>
      <xdr:colOff>114300</xdr:colOff>
      <xdr:row>98</xdr:row>
      <xdr:rowOff>138370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88828"/>
          <a:ext cx="889000" cy="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76752</xdr:rowOff>
    </xdr:from>
    <xdr:to>
      <xdr:col>71</xdr:col>
      <xdr:colOff>177800</xdr:colOff>
      <xdr:row>98</xdr:row>
      <xdr:rowOff>86728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78852"/>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86675</xdr:rowOff>
    </xdr:from>
    <xdr:to>
      <xdr:col>85</xdr:col>
      <xdr:colOff>177800</xdr:colOff>
      <xdr:row>99</xdr:row>
      <xdr:rowOff>16825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1602</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87477</xdr:rowOff>
    </xdr:from>
    <xdr:to>
      <xdr:col>81</xdr:col>
      <xdr:colOff>101600</xdr:colOff>
      <xdr:row>99</xdr:row>
      <xdr:rowOff>17627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8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8754</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698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87570</xdr:rowOff>
    </xdr:from>
    <xdr:to>
      <xdr:col>76</xdr:col>
      <xdr:colOff>165100</xdr:colOff>
      <xdr:row>99</xdr:row>
      <xdr:rowOff>17720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8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8847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98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35928</xdr:rowOff>
    </xdr:from>
    <xdr:to>
      <xdr:col>72</xdr:col>
      <xdr:colOff>38100</xdr:colOff>
      <xdr:row>98</xdr:row>
      <xdr:rowOff>137528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128655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25952</xdr:rowOff>
    </xdr:from>
    <xdr:to>
      <xdr:col>67</xdr:col>
      <xdr:colOff>101600</xdr:colOff>
      <xdr:row>98</xdr:row>
      <xdr:rowOff>127552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2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118679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2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37782</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2433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37782</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72433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158432</xdr:rowOff>
    </xdr:from>
    <xdr:to>
      <xdr:col>102</xdr:col>
      <xdr:colOff>165100</xdr:colOff>
      <xdr:row>39</xdr:row>
      <xdr:rowOff>88582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79709</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766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71238</xdr:rowOff>
    </xdr:from>
    <xdr:to>
      <xdr:col>116</xdr:col>
      <xdr:colOff>63500</xdr:colOff>
      <xdr:row>77</xdr:row>
      <xdr:rowOff>99580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272888"/>
          <a:ext cx="838200" cy="2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99580</xdr:rowOff>
    </xdr:from>
    <xdr:to>
      <xdr:col>111</xdr:col>
      <xdr:colOff>177800</xdr:colOff>
      <xdr:row>77</xdr:row>
      <xdr:rowOff>107294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301230"/>
          <a:ext cx="889000" cy="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107294</xdr:rowOff>
    </xdr:from>
    <xdr:to>
      <xdr:col>107</xdr:col>
      <xdr:colOff>50800</xdr:colOff>
      <xdr:row>77</xdr:row>
      <xdr:rowOff>138557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308944"/>
          <a:ext cx="889000" cy="3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138557</xdr:rowOff>
    </xdr:from>
    <xdr:to>
      <xdr:col>102</xdr:col>
      <xdr:colOff>114300</xdr:colOff>
      <xdr:row>77</xdr:row>
      <xdr:rowOff>148244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340207"/>
          <a:ext cx="889000" cy="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126593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20438</xdr:rowOff>
    </xdr:from>
    <xdr:to>
      <xdr:col>116</xdr:col>
      <xdr:colOff>114300</xdr:colOff>
      <xdr:row>77</xdr:row>
      <xdr:rowOff>122038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22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170315</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20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48780</xdr:rowOff>
    </xdr:from>
    <xdr:to>
      <xdr:col>112</xdr:col>
      <xdr:colOff>38100</xdr:colOff>
      <xdr:row>77</xdr:row>
      <xdr:rowOff>150380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2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141507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334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56494</xdr:rowOff>
    </xdr:from>
    <xdr:to>
      <xdr:col>107</xdr:col>
      <xdr:colOff>101600</xdr:colOff>
      <xdr:row>77</xdr:row>
      <xdr:rowOff>158094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2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149221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335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87757</xdr:rowOff>
    </xdr:from>
    <xdr:to>
      <xdr:col>102</xdr:col>
      <xdr:colOff>165100</xdr:colOff>
      <xdr:row>78</xdr:row>
      <xdr:rowOff>17907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2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9034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38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97444</xdr:rowOff>
    </xdr:from>
    <xdr:to>
      <xdr:col>98</xdr:col>
      <xdr:colOff>38100</xdr:colOff>
      <xdr:row>78</xdr:row>
      <xdr:rowOff>27594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2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18721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39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人件費、補助費等及び普通建設事業費（うち更新整備）の人口１人当たりの金額が類似団体平均と比較して高い水準を示している。</a:t>
          </a:r>
        </a:p>
        <a:p>
          <a:r>
            <a:rPr kumimoji="1" lang="ja-JP" altLang="en-US" sz="1050">
              <a:latin typeface="ＭＳ Ｐゴシック" panose="020B0600070205080204" pitchFamily="50" charset="-128"/>
              <a:ea typeface="ＭＳ Ｐゴシック" panose="020B0600070205080204" pitchFamily="50" charset="-128"/>
            </a:rPr>
            <a:t>　　人件費においては、人口</a:t>
          </a:r>
          <a:r>
            <a:rPr kumimoji="1" lang="en-US" altLang="ja-JP" sz="1050">
              <a:latin typeface="ＭＳ Ｐゴシック" panose="020B0600070205080204" pitchFamily="50" charset="-128"/>
              <a:ea typeface="ＭＳ Ｐゴシック" panose="020B0600070205080204" pitchFamily="50" charset="-128"/>
            </a:rPr>
            <a:t>1,000</a:t>
          </a:r>
          <a:r>
            <a:rPr kumimoji="1" lang="ja-JP" altLang="en-US" sz="1050">
              <a:latin typeface="ＭＳ Ｐゴシック" panose="020B0600070205080204" pitchFamily="50" charset="-128"/>
              <a:ea typeface="ＭＳ Ｐゴシック" panose="020B0600070205080204" pitchFamily="50" charset="-128"/>
            </a:rPr>
            <a:t>人当たり職員数が類似団体と比較して多いことと併せて、ごみ処理や教育その他の行政サービス等について、事務移管している一部事務組合負担金（補助費等）に含まれる人件費に準ずる費用の割合が高いためと考えられる。</a:t>
          </a:r>
        </a:p>
        <a:p>
          <a:r>
            <a:rPr kumimoji="1" lang="ja-JP" altLang="en-US" sz="1050">
              <a:latin typeface="ＭＳ Ｐゴシック" panose="020B0600070205080204" pitchFamily="50" charset="-128"/>
              <a:ea typeface="ＭＳ Ｐゴシック" panose="020B0600070205080204" pitchFamily="50" charset="-128"/>
            </a:rPr>
            <a:t>　　また、これは類似団体平均より当町の人口が少ないことが要因として考えられ、それが人件費を多く支出しているような錯覚を起こしていると推察されるが、ラスパイレス指数が示すとおり、類似団体平均が</a:t>
          </a:r>
          <a:r>
            <a:rPr kumimoji="1" lang="en-US" altLang="ja-JP" sz="1050">
              <a:latin typeface="ＭＳ Ｐゴシック" panose="020B0600070205080204" pitchFamily="50" charset="-128"/>
              <a:ea typeface="ＭＳ Ｐゴシック" panose="020B0600070205080204" pitchFamily="50" charset="-128"/>
            </a:rPr>
            <a:t>93.7</a:t>
          </a:r>
          <a:r>
            <a:rPr kumimoji="1" lang="ja-JP" altLang="en-US" sz="1050">
              <a:latin typeface="ＭＳ Ｐゴシック" panose="020B0600070205080204" pitchFamily="50" charset="-128"/>
              <a:ea typeface="ＭＳ Ｐゴシック" panose="020B0600070205080204" pitchFamily="50" charset="-128"/>
            </a:rPr>
            <a:t>であるに対し当町では</a:t>
          </a:r>
          <a:r>
            <a:rPr kumimoji="1" lang="en-US" altLang="ja-JP" sz="1050">
              <a:latin typeface="ＭＳ Ｐゴシック" panose="020B0600070205080204" pitchFamily="50" charset="-128"/>
              <a:ea typeface="ＭＳ Ｐゴシック" panose="020B0600070205080204" pitchFamily="50" charset="-128"/>
            </a:rPr>
            <a:t>92.1</a:t>
          </a:r>
          <a:r>
            <a:rPr kumimoji="1" lang="ja-JP" altLang="en-US" sz="1050">
              <a:latin typeface="ＭＳ Ｐゴシック" panose="020B0600070205080204" pitchFamily="50" charset="-128"/>
              <a:ea typeface="ＭＳ Ｐゴシック" panose="020B0600070205080204" pitchFamily="50" charset="-128"/>
            </a:rPr>
            <a:t>と低い水準となっていることから、単純に当町職員の給与水準が高いという訳ではない。</a:t>
          </a:r>
        </a:p>
        <a:p>
          <a:r>
            <a:rPr kumimoji="1" lang="ja-JP" altLang="en-US" sz="1050">
              <a:latin typeface="ＭＳ Ｐゴシック" panose="020B0600070205080204" pitchFamily="50" charset="-128"/>
              <a:ea typeface="ＭＳ Ｐゴシック" panose="020B0600070205080204" pitchFamily="50" charset="-128"/>
            </a:rPr>
            <a:t>　　補助費等については、一部事務組合等への負担金が多く、中でもごみ処理施設や教育行政を行っている相楽東部広域連合や消防組織となる相楽中部消防組合への負担金が多くを占めている。</a:t>
          </a:r>
        </a:p>
        <a:p>
          <a:r>
            <a:rPr kumimoji="1" lang="ja-JP" altLang="en-US" sz="1050">
              <a:latin typeface="ＭＳ Ｐゴシック" panose="020B0600070205080204" pitchFamily="50" charset="-128"/>
              <a:ea typeface="ＭＳ Ｐゴシック" panose="020B0600070205080204" pitchFamily="50" charset="-128"/>
            </a:rPr>
            <a:t>　　引き続き構成市町村と連携を図り、各市町村の現状に沿った負担金の見直し等を行い、負担金支出の適正化を図っていくことが必要がある。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1,282
23.52
1,500,409
1,474,003
18,046
867,139
1,352,099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77864</xdr:rowOff>
    </xdr:from>
    <xdr:to>
      <xdr:col>24</xdr:col>
      <xdr:colOff>63500</xdr:colOff>
      <xdr:row>37</xdr:row>
      <xdr:rowOff>21882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50064"/>
          <a:ext cx="838200" cy="1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156731</xdr:rowOff>
    </xdr:from>
    <xdr:to>
      <xdr:col>19</xdr:col>
      <xdr:colOff>177800</xdr:colOff>
      <xdr:row>37</xdr:row>
      <xdr:rowOff>21882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28931"/>
          <a:ext cx="889000" cy="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156731</xdr:rowOff>
    </xdr:from>
    <xdr:to>
      <xdr:col>15</xdr:col>
      <xdr:colOff>50800</xdr:colOff>
      <xdr:row>37</xdr:row>
      <xdr:rowOff>22568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28931"/>
          <a:ext cx="889000" cy="3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117462</xdr:rowOff>
    </xdr:from>
    <xdr:to>
      <xdr:col>10</xdr:col>
      <xdr:colOff>114300</xdr:colOff>
      <xdr:row>37</xdr:row>
      <xdr:rowOff>22568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89662"/>
          <a:ext cx="889000" cy="7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27064</xdr:rowOff>
    </xdr:from>
    <xdr:to>
      <xdr:col>24</xdr:col>
      <xdr:colOff>114300</xdr:colOff>
      <xdr:row>36</xdr:row>
      <xdr:rowOff>128664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49941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142532</xdr:rowOff>
    </xdr:from>
    <xdr:to>
      <xdr:col>20</xdr:col>
      <xdr:colOff>38100</xdr:colOff>
      <xdr:row>37</xdr:row>
      <xdr:rowOff>72682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89209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8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105931</xdr:rowOff>
    </xdr:from>
    <xdr:to>
      <xdr:col>15</xdr:col>
      <xdr:colOff>101600</xdr:colOff>
      <xdr:row>37</xdr:row>
      <xdr:rowOff>36081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7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52608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143218</xdr:rowOff>
    </xdr:from>
    <xdr:to>
      <xdr:col>10</xdr:col>
      <xdr:colOff>165100</xdr:colOff>
      <xdr:row>37</xdr:row>
      <xdr:rowOff>73368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89895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66662</xdr:rowOff>
    </xdr:from>
    <xdr:to>
      <xdr:col>6</xdr:col>
      <xdr:colOff>38100</xdr:colOff>
      <xdr:row>36</xdr:row>
      <xdr:rowOff>168262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13339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151401</xdr:rowOff>
    </xdr:from>
    <xdr:to>
      <xdr:col>24</xdr:col>
      <xdr:colOff>63500</xdr:colOff>
      <xdr:row>57</xdr:row>
      <xdr:rowOff>169061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24051"/>
          <a:ext cx="8382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151401</xdr:rowOff>
    </xdr:from>
    <xdr:to>
      <xdr:col>19</xdr:col>
      <xdr:colOff>177800</xdr:colOff>
      <xdr:row>57</xdr:row>
      <xdr:rowOff>170397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24051"/>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119203</xdr:rowOff>
    </xdr:from>
    <xdr:to>
      <xdr:col>15</xdr:col>
      <xdr:colOff>50800</xdr:colOff>
      <xdr:row>57</xdr:row>
      <xdr:rowOff>170397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91853"/>
          <a:ext cx="889000" cy="5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119203</xdr:rowOff>
    </xdr:from>
    <xdr:to>
      <xdr:col>10</xdr:col>
      <xdr:colOff>114300</xdr:colOff>
      <xdr:row>58</xdr:row>
      <xdr:rowOff>14259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91853"/>
          <a:ext cx="889000" cy="6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118261</xdr:rowOff>
    </xdr:from>
    <xdr:to>
      <xdr:col>24</xdr:col>
      <xdr:colOff>114300</xdr:colOff>
      <xdr:row>58</xdr:row>
      <xdr:rowOff>48411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87278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5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100601</xdr:rowOff>
    </xdr:from>
    <xdr:to>
      <xdr:col>20</xdr:col>
      <xdr:colOff>38100</xdr:colOff>
      <xdr:row>58</xdr:row>
      <xdr:rowOff>30751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7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47278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4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119597</xdr:rowOff>
    </xdr:from>
    <xdr:to>
      <xdr:col>15</xdr:col>
      <xdr:colOff>101600</xdr:colOff>
      <xdr:row>58</xdr:row>
      <xdr:rowOff>49747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9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40874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98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68403</xdr:rowOff>
    </xdr:from>
    <xdr:to>
      <xdr:col>10</xdr:col>
      <xdr:colOff>165100</xdr:colOff>
      <xdr:row>57</xdr:row>
      <xdr:rowOff>170003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15080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1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134909</xdr:rowOff>
    </xdr:from>
    <xdr:to>
      <xdr:col>6</xdr:col>
      <xdr:colOff>38100</xdr:colOff>
      <xdr:row>58</xdr:row>
      <xdr:rowOff>65059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0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56186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0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79563</xdr:rowOff>
    </xdr:from>
    <xdr:to>
      <xdr:col>24</xdr:col>
      <xdr:colOff>63500</xdr:colOff>
      <xdr:row>76</xdr:row>
      <xdr:rowOff>105080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09763"/>
          <a:ext cx="838200" cy="2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77784</xdr:rowOff>
    </xdr:from>
    <xdr:to>
      <xdr:col>19</xdr:col>
      <xdr:colOff>177800</xdr:colOff>
      <xdr:row>76</xdr:row>
      <xdr:rowOff>105080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2936534"/>
          <a:ext cx="889000" cy="19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77784</xdr:rowOff>
    </xdr:from>
    <xdr:to>
      <xdr:col>15</xdr:col>
      <xdr:colOff>50800</xdr:colOff>
      <xdr:row>76</xdr:row>
      <xdr:rowOff>108505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936534"/>
          <a:ext cx="889000" cy="20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108505</xdr:rowOff>
    </xdr:from>
    <xdr:to>
      <xdr:col>10</xdr:col>
      <xdr:colOff>114300</xdr:colOff>
      <xdr:row>76</xdr:row>
      <xdr:rowOff>121059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38705"/>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28763</xdr:rowOff>
    </xdr:from>
    <xdr:to>
      <xdr:col>24</xdr:col>
      <xdr:colOff>114300</xdr:colOff>
      <xdr:row>76</xdr:row>
      <xdr:rowOff>130363</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51640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1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54280</xdr:rowOff>
    </xdr:from>
    <xdr:to>
      <xdr:col>20</xdr:col>
      <xdr:colOff>38100</xdr:colOff>
      <xdr:row>76</xdr:row>
      <xdr:rowOff>155880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957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5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26984</xdr:rowOff>
    </xdr:from>
    <xdr:to>
      <xdr:col>15</xdr:col>
      <xdr:colOff>101600</xdr:colOff>
      <xdr:row>75</xdr:row>
      <xdr:rowOff>128584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8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145111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66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57705</xdr:rowOff>
    </xdr:from>
    <xdr:to>
      <xdr:col>10</xdr:col>
      <xdr:colOff>165100</xdr:colOff>
      <xdr:row>76</xdr:row>
      <xdr:rowOff>159305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4383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6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70259</xdr:rowOff>
    </xdr:from>
    <xdr:to>
      <xdr:col>6</xdr:col>
      <xdr:colOff>38100</xdr:colOff>
      <xdr:row>77</xdr:row>
      <xdr:rowOff>409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0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162986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19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36675</xdr:rowOff>
    </xdr:from>
    <xdr:to>
      <xdr:col>24</xdr:col>
      <xdr:colOff>63500</xdr:colOff>
      <xdr:row>97</xdr:row>
      <xdr:rowOff>74112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67325"/>
          <a:ext cx="838200" cy="3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74112</xdr:rowOff>
    </xdr:from>
    <xdr:to>
      <xdr:col>19</xdr:col>
      <xdr:colOff>177800</xdr:colOff>
      <xdr:row>97</xdr:row>
      <xdr:rowOff>80358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04762"/>
          <a:ext cx="8890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80358</xdr:rowOff>
    </xdr:from>
    <xdr:to>
      <xdr:col>15</xdr:col>
      <xdr:colOff>50800</xdr:colOff>
      <xdr:row>97</xdr:row>
      <xdr:rowOff>102108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11008"/>
          <a:ext cx="8890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102108</xdr:rowOff>
    </xdr:from>
    <xdr:to>
      <xdr:col>10</xdr:col>
      <xdr:colOff>114300</xdr:colOff>
      <xdr:row>97</xdr:row>
      <xdr:rowOff>106868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32758"/>
          <a:ext cx="889000" cy="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157325</xdr:rowOff>
    </xdr:from>
    <xdr:to>
      <xdr:col>24</xdr:col>
      <xdr:colOff>114300</xdr:colOff>
      <xdr:row>97</xdr:row>
      <xdr:rowOff>87475</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1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135752</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59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23312</xdr:rowOff>
    </xdr:from>
    <xdr:to>
      <xdr:col>20</xdr:col>
      <xdr:colOff>38100</xdr:colOff>
      <xdr:row>97</xdr:row>
      <xdr:rowOff>124912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116039</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74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29558</xdr:rowOff>
    </xdr:from>
    <xdr:to>
      <xdr:col>15</xdr:col>
      <xdr:colOff>101600</xdr:colOff>
      <xdr:row>97</xdr:row>
      <xdr:rowOff>131158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122285</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75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51308</xdr:rowOff>
    </xdr:from>
    <xdr:to>
      <xdr:col>10</xdr:col>
      <xdr:colOff>165100</xdr:colOff>
      <xdr:row>97</xdr:row>
      <xdr:rowOff>152908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8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144035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7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56068</xdr:rowOff>
    </xdr:from>
    <xdr:to>
      <xdr:col>6</xdr:col>
      <xdr:colOff>38100</xdr:colOff>
      <xdr:row>97</xdr:row>
      <xdr:rowOff>157668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8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148795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7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67697</xdr:rowOff>
    </xdr:from>
    <xdr:to>
      <xdr:col>55</xdr:col>
      <xdr:colOff>0</xdr:colOff>
      <xdr:row>59</xdr:row>
      <xdr:rowOff>70483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183247"/>
          <a:ext cx="8382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68828</xdr:rowOff>
    </xdr:from>
    <xdr:to>
      <xdr:col>50</xdr:col>
      <xdr:colOff>114300</xdr:colOff>
      <xdr:row>59</xdr:row>
      <xdr:rowOff>70483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184378"/>
          <a:ext cx="8890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68828</xdr:rowOff>
    </xdr:from>
    <xdr:to>
      <xdr:col>45</xdr:col>
      <xdr:colOff>177800</xdr:colOff>
      <xdr:row>59</xdr:row>
      <xdr:rowOff>71786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184378"/>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71786</xdr:rowOff>
    </xdr:from>
    <xdr:to>
      <xdr:col>41</xdr:col>
      <xdr:colOff>50800</xdr:colOff>
      <xdr:row>59</xdr:row>
      <xdr:rowOff>76613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187336"/>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16897</xdr:rowOff>
    </xdr:from>
    <xdr:to>
      <xdr:col>55</xdr:col>
      <xdr:colOff>50800</xdr:colOff>
      <xdr:row>59</xdr:row>
      <xdr:rowOff>118497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1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103274</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1004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19683</xdr:rowOff>
    </xdr:from>
    <xdr:to>
      <xdr:col>50</xdr:col>
      <xdr:colOff>165100</xdr:colOff>
      <xdr:row>59</xdr:row>
      <xdr:rowOff>121283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13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112410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2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18028</xdr:rowOff>
    </xdr:from>
    <xdr:to>
      <xdr:col>46</xdr:col>
      <xdr:colOff>38100</xdr:colOff>
      <xdr:row>59</xdr:row>
      <xdr:rowOff>119628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13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110755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22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20986</xdr:rowOff>
    </xdr:from>
    <xdr:to>
      <xdr:col>41</xdr:col>
      <xdr:colOff>101600</xdr:colOff>
      <xdr:row>59</xdr:row>
      <xdr:rowOff>122586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13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113713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22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25813</xdr:rowOff>
    </xdr:from>
    <xdr:to>
      <xdr:col>36</xdr:col>
      <xdr:colOff>165100</xdr:colOff>
      <xdr:row>59</xdr:row>
      <xdr:rowOff>127413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118540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23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160322</xdr:rowOff>
    </xdr:from>
    <xdr:to>
      <xdr:col>55</xdr:col>
      <xdr:colOff>0</xdr:colOff>
      <xdr:row>78</xdr:row>
      <xdr:rowOff>43844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61972"/>
          <a:ext cx="838200" cy="5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29663</xdr:rowOff>
    </xdr:from>
    <xdr:to>
      <xdr:col>50</xdr:col>
      <xdr:colOff>114300</xdr:colOff>
      <xdr:row>78</xdr:row>
      <xdr:rowOff>43844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402763"/>
          <a:ext cx="889000" cy="1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29663</xdr:rowOff>
    </xdr:from>
    <xdr:to>
      <xdr:col>45</xdr:col>
      <xdr:colOff>177800</xdr:colOff>
      <xdr:row>78</xdr:row>
      <xdr:rowOff>43971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02763"/>
          <a:ext cx="889000" cy="1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18886</xdr:rowOff>
    </xdr:from>
    <xdr:to>
      <xdr:col>41</xdr:col>
      <xdr:colOff>50800</xdr:colOff>
      <xdr:row>78</xdr:row>
      <xdr:rowOff>43971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91986"/>
          <a:ext cx="889000" cy="2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109522</xdr:rowOff>
    </xdr:from>
    <xdr:to>
      <xdr:col>55</xdr:col>
      <xdr:colOff>50800</xdr:colOff>
      <xdr:row>78</xdr:row>
      <xdr:rowOff>39672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87949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164494</xdr:rowOff>
    </xdr:from>
    <xdr:to>
      <xdr:col>50</xdr:col>
      <xdr:colOff>165100</xdr:colOff>
      <xdr:row>78</xdr:row>
      <xdr:rowOff>94644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85771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5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150313</xdr:rowOff>
    </xdr:from>
    <xdr:to>
      <xdr:col>46</xdr:col>
      <xdr:colOff>38100</xdr:colOff>
      <xdr:row>78</xdr:row>
      <xdr:rowOff>80463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71590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164621</xdr:rowOff>
    </xdr:from>
    <xdr:to>
      <xdr:col>41</xdr:col>
      <xdr:colOff>101600</xdr:colOff>
      <xdr:row>78</xdr:row>
      <xdr:rowOff>94771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85898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5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139536</xdr:rowOff>
    </xdr:from>
    <xdr:to>
      <xdr:col>36</xdr:col>
      <xdr:colOff>165100</xdr:colOff>
      <xdr:row>78</xdr:row>
      <xdr:rowOff>69686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60813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154552</xdr:rowOff>
    </xdr:from>
    <xdr:to>
      <xdr:col>55</xdr:col>
      <xdr:colOff>0</xdr:colOff>
      <xdr:row>98</xdr:row>
      <xdr:rowOff>35499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85202"/>
          <a:ext cx="838200" cy="5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154552</xdr:rowOff>
    </xdr:from>
    <xdr:to>
      <xdr:col>50</xdr:col>
      <xdr:colOff>114300</xdr:colOff>
      <xdr:row>98</xdr:row>
      <xdr:rowOff>130153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85202"/>
          <a:ext cx="889000" cy="14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54336</xdr:rowOff>
    </xdr:from>
    <xdr:to>
      <xdr:col>45</xdr:col>
      <xdr:colOff>177800</xdr:colOff>
      <xdr:row>98</xdr:row>
      <xdr:rowOff>130153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856436"/>
          <a:ext cx="889000" cy="7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54336</xdr:rowOff>
    </xdr:from>
    <xdr:to>
      <xdr:col>41</xdr:col>
      <xdr:colOff>50800</xdr:colOff>
      <xdr:row>98</xdr:row>
      <xdr:rowOff>119590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856436"/>
          <a:ext cx="889000" cy="6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5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156149</xdr:rowOff>
    </xdr:from>
    <xdr:to>
      <xdr:col>55</xdr:col>
      <xdr:colOff>50800</xdr:colOff>
      <xdr:row>98</xdr:row>
      <xdr:rowOff>86299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8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134576</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65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103752</xdr:rowOff>
    </xdr:from>
    <xdr:to>
      <xdr:col>50</xdr:col>
      <xdr:colOff>165100</xdr:colOff>
      <xdr:row>98</xdr:row>
      <xdr:rowOff>33902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3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50429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5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79353</xdr:rowOff>
    </xdr:from>
    <xdr:to>
      <xdr:col>46</xdr:col>
      <xdr:colOff>38100</xdr:colOff>
      <xdr:row>99</xdr:row>
      <xdr:rowOff>9503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88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97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3536</xdr:rowOff>
    </xdr:from>
    <xdr:to>
      <xdr:col>41</xdr:col>
      <xdr:colOff>101600</xdr:colOff>
      <xdr:row>98</xdr:row>
      <xdr:rowOff>105136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8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96263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89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68790</xdr:rowOff>
    </xdr:from>
    <xdr:to>
      <xdr:col>36</xdr:col>
      <xdr:colOff>165100</xdr:colOff>
      <xdr:row>98</xdr:row>
      <xdr:rowOff>170390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8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161517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96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99923</xdr:rowOff>
    </xdr:from>
    <xdr:to>
      <xdr:col>85</xdr:col>
      <xdr:colOff>127000</xdr:colOff>
      <xdr:row>38</xdr:row>
      <xdr:rowOff>114022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15023"/>
          <a:ext cx="838200" cy="1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114022</xdr:rowOff>
    </xdr:from>
    <xdr:to>
      <xdr:col>81</xdr:col>
      <xdr:colOff>50800</xdr:colOff>
      <xdr:row>38</xdr:row>
      <xdr:rowOff>115126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29122"/>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62407</xdr:rowOff>
    </xdr:from>
    <xdr:to>
      <xdr:col>76</xdr:col>
      <xdr:colOff>114300</xdr:colOff>
      <xdr:row>38</xdr:row>
      <xdr:rowOff>115126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77507"/>
          <a:ext cx="889000" cy="5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62407</xdr:rowOff>
    </xdr:from>
    <xdr:to>
      <xdr:col>71</xdr:col>
      <xdr:colOff>177800</xdr:colOff>
      <xdr:row>38</xdr:row>
      <xdr:rowOff>127905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77507"/>
          <a:ext cx="889000" cy="6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49123</xdr:rowOff>
    </xdr:from>
    <xdr:to>
      <xdr:col>85</xdr:col>
      <xdr:colOff>177800</xdr:colOff>
      <xdr:row>38</xdr:row>
      <xdr:rowOff>150723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27550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63222</xdr:rowOff>
    </xdr:from>
    <xdr:to>
      <xdr:col>81</xdr:col>
      <xdr:colOff>101600</xdr:colOff>
      <xdr:row>38</xdr:row>
      <xdr:rowOff>164822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7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155949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7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64326</xdr:rowOff>
    </xdr:from>
    <xdr:to>
      <xdr:col>76</xdr:col>
      <xdr:colOff>165100</xdr:colOff>
      <xdr:row>38</xdr:row>
      <xdr:rowOff>165926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157053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7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11607</xdr:rowOff>
    </xdr:from>
    <xdr:to>
      <xdr:col>72</xdr:col>
      <xdr:colOff>38100</xdr:colOff>
      <xdr:row>38</xdr:row>
      <xdr:rowOff>113207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104334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77105</xdr:rowOff>
    </xdr:from>
    <xdr:to>
      <xdr:col>67</xdr:col>
      <xdr:colOff>101600</xdr:colOff>
      <xdr:row>39</xdr:row>
      <xdr:rowOff>7255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169832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8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168208</xdr:rowOff>
    </xdr:from>
    <xdr:to>
      <xdr:col>85</xdr:col>
      <xdr:colOff>127000</xdr:colOff>
      <xdr:row>59</xdr:row>
      <xdr:rowOff>5390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10112308"/>
          <a:ext cx="8382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168208</xdr:rowOff>
    </xdr:from>
    <xdr:to>
      <xdr:col>81</xdr:col>
      <xdr:colOff>50800</xdr:colOff>
      <xdr:row>58</xdr:row>
      <xdr:rowOff>170673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10112308"/>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170673</xdr:rowOff>
    </xdr:from>
    <xdr:to>
      <xdr:col>76</xdr:col>
      <xdr:colOff>114300</xdr:colOff>
      <xdr:row>59</xdr:row>
      <xdr:rowOff>23805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10114773"/>
          <a:ext cx="889000" cy="2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23805</xdr:rowOff>
    </xdr:from>
    <xdr:to>
      <xdr:col>71</xdr:col>
      <xdr:colOff>177800</xdr:colOff>
      <xdr:row>59</xdr:row>
      <xdr:rowOff>25205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10139355"/>
          <a:ext cx="8890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126040</xdr:rowOff>
    </xdr:from>
    <xdr:to>
      <xdr:col>85</xdr:col>
      <xdr:colOff>177800</xdr:colOff>
      <xdr:row>59</xdr:row>
      <xdr:rowOff>56190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100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40967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9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117408</xdr:rowOff>
    </xdr:from>
    <xdr:to>
      <xdr:col>81</xdr:col>
      <xdr:colOff>101600</xdr:colOff>
      <xdr:row>59</xdr:row>
      <xdr:rowOff>47558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1006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38685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1015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119873</xdr:rowOff>
    </xdr:from>
    <xdr:to>
      <xdr:col>76</xdr:col>
      <xdr:colOff>165100</xdr:colOff>
      <xdr:row>59</xdr:row>
      <xdr:rowOff>50023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1006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41150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1015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144455</xdr:rowOff>
    </xdr:from>
    <xdr:to>
      <xdr:col>72</xdr:col>
      <xdr:colOff>38100</xdr:colOff>
      <xdr:row>59</xdr:row>
      <xdr:rowOff>74605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100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65732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18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145855</xdr:rowOff>
    </xdr:from>
    <xdr:to>
      <xdr:col>67</xdr:col>
      <xdr:colOff>101600</xdr:colOff>
      <xdr:row>59</xdr:row>
      <xdr:rowOff>76005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100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67132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1018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130809</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03909"/>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134503</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07603"/>
          <a:ext cx="889000" cy="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131180</xdr:rowOff>
    </xdr:from>
    <xdr:to>
      <xdr:col>76</xdr:col>
      <xdr:colOff>114300</xdr:colOff>
      <xdr:row>78</xdr:row>
      <xdr:rowOff>134503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04280"/>
          <a:ext cx="889000" cy="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131180</xdr:rowOff>
    </xdr:from>
    <xdr:to>
      <xdr:col>71</xdr:col>
      <xdr:colOff>177800</xdr:colOff>
      <xdr:row>78</xdr:row>
      <xdr:rowOff>134581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04280"/>
          <a:ext cx="8890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80009</xdr:rowOff>
    </xdr:from>
    <xdr:to>
      <xdr:col>85</xdr:col>
      <xdr:colOff>177800</xdr:colOff>
      <xdr:row>79</xdr:row>
      <xdr:rowOff>10159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5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26754</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83703</xdr:rowOff>
    </xdr:from>
    <xdr:to>
      <xdr:col>76</xdr:col>
      <xdr:colOff>165100</xdr:colOff>
      <xdr:row>79</xdr:row>
      <xdr:rowOff>13853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4980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4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80380</xdr:rowOff>
    </xdr:from>
    <xdr:to>
      <xdr:col>72</xdr:col>
      <xdr:colOff>38100</xdr:colOff>
      <xdr:row>79</xdr:row>
      <xdr:rowOff>10530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1657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83781</xdr:rowOff>
    </xdr:from>
    <xdr:to>
      <xdr:col>67</xdr:col>
      <xdr:colOff>101600</xdr:colOff>
      <xdr:row>79</xdr:row>
      <xdr:rowOff>13931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5058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4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51405</xdr:rowOff>
    </xdr:from>
    <xdr:to>
      <xdr:col>85</xdr:col>
      <xdr:colOff>127000</xdr:colOff>
      <xdr:row>98</xdr:row>
      <xdr:rowOff>73568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853505"/>
          <a:ext cx="838200" cy="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69217</xdr:rowOff>
    </xdr:from>
    <xdr:to>
      <xdr:col>81</xdr:col>
      <xdr:colOff>50800</xdr:colOff>
      <xdr:row>98</xdr:row>
      <xdr:rowOff>73568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871317"/>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69217</xdr:rowOff>
    </xdr:from>
    <xdr:to>
      <xdr:col>76</xdr:col>
      <xdr:colOff>114300</xdr:colOff>
      <xdr:row>98</xdr:row>
      <xdr:rowOff>86378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871317"/>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86378</xdr:rowOff>
    </xdr:from>
    <xdr:to>
      <xdr:col>71</xdr:col>
      <xdr:colOff>177800</xdr:colOff>
      <xdr:row>98</xdr:row>
      <xdr:rowOff>86652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88847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605</xdr:rowOff>
    </xdr:from>
    <xdr:to>
      <xdr:col>85</xdr:col>
      <xdr:colOff>177800</xdr:colOff>
      <xdr:row>98</xdr:row>
      <xdr:rowOff>102205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8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150482</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78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22768</xdr:rowOff>
    </xdr:from>
    <xdr:to>
      <xdr:col>81</xdr:col>
      <xdr:colOff>101600</xdr:colOff>
      <xdr:row>98</xdr:row>
      <xdr:rowOff>124368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82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115495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91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18417</xdr:rowOff>
    </xdr:from>
    <xdr:to>
      <xdr:col>76</xdr:col>
      <xdr:colOff>165100</xdr:colOff>
      <xdr:row>98</xdr:row>
      <xdr:rowOff>120017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82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111144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9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35578</xdr:rowOff>
    </xdr:from>
    <xdr:to>
      <xdr:col>72</xdr:col>
      <xdr:colOff>38100</xdr:colOff>
      <xdr:row>98</xdr:row>
      <xdr:rowOff>137178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8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128305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93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35852</xdr:rowOff>
    </xdr:from>
    <xdr:to>
      <xdr:col>67</xdr:col>
      <xdr:colOff>101600</xdr:colOff>
      <xdr:row>98</xdr:row>
      <xdr:rowOff>137452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8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128579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9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議会費は、住民一人当たり</a:t>
          </a:r>
          <a:r>
            <a:rPr kumimoji="1" lang="en-US" altLang="ja-JP" sz="1050">
              <a:latin typeface="ＭＳ Ｐゴシック" panose="020B0600070205080204" pitchFamily="50" charset="-128"/>
              <a:ea typeface="ＭＳ Ｐゴシック" panose="020B0600070205080204" pitchFamily="50" charset="-128"/>
            </a:rPr>
            <a:t>37,869</a:t>
          </a:r>
          <a:r>
            <a:rPr kumimoji="1" lang="ja-JP" altLang="en-US" sz="1050">
              <a:latin typeface="ＭＳ Ｐゴシック" panose="020B0600070205080204" pitchFamily="50" charset="-128"/>
              <a:ea typeface="ＭＳ Ｐゴシック" panose="020B0600070205080204" pitchFamily="50" charset="-128"/>
            </a:rPr>
            <a:t>円となっており類似団体平均値より高い水準を示している。議会費のうち、そのほとんどを人件費が占めているが、職員</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名、議員</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名の体制であることから、これは類似団体平均より当町の人口が少ないことが人件費を多く支出しているような錯覚を起こしていると推察される。</a:t>
          </a:r>
        </a:p>
        <a:p>
          <a:r>
            <a:rPr kumimoji="1" lang="ja-JP" altLang="en-US" sz="1050">
              <a:latin typeface="ＭＳ Ｐゴシック" panose="020B0600070205080204" pitchFamily="50" charset="-128"/>
              <a:ea typeface="ＭＳ Ｐゴシック" panose="020B0600070205080204" pitchFamily="50" charset="-128"/>
            </a:rPr>
            <a:t>　総務費は、住民一人当たり</a:t>
          </a:r>
          <a:r>
            <a:rPr kumimoji="1" lang="en-US" altLang="ja-JP" sz="1050">
              <a:latin typeface="ＭＳ Ｐゴシック" panose="020B0600070205080204" pitchFamily="50" charset="-128"/>
              <a:ea typeface="ＭＳ Ｐゴシック" panose="020B0600070205080204" pitchFamily="50" charset="-128"/>
            </a:rPr>
            <a:t>310,781</a:t>
          </a:r>
          <a:r>
            <a:rPr kumimoji="1" lang="ja-JP" altLang="en-US" sz="1050">
              <a:latin typeface="ＭＳ Ｐゴシック" panose="020B0600070205080204" pitchFamily="50" charset="-128"/>
              <a:ea typeface="ＭＳ Ｐゴシック" panose="020B0600070205080204" pitchFamily="50" charset="-128"/>
            </a:rPr>
            <a:t>円と前年度から</a:t>
          </a:r>
          <a:r>
            <a:rPr kumimoji="1" lang="en-US" altLang="ja-JP" sz="1050">
              <a:latin typeface="ＭＳ Ｐゴシック" panose="020B0600070205080204" pitchFamily="50" charset="-128"/>
              <a:ea typeface="ＭＳ Ｐゴシック" panose="020B0600070205080204" pitchFamily="50" charset="-128"/>
            </a:rPr>
            <a:t>38,626</a:t>
          </a:r>
          <a:r>
            <a:rPr kumimoji="1" lang="ja-JP" altLang="en-US" sz="1050">
              <a:latin typeface="ＭＳ Ｐゴシック" panose="020B0600070205080204" pitchFamily="50" charset="-128"/>
              <a:ea typeface="ＭＳ Ｐゴシック" panose="020B0600070205080204" pitchFamily="50" charset="-128"/>
            </a:rPr>
            <a:t>円の減額となった。これは、地方創生に係る普通建設事業、戸籍電算化事業が終了となったことが主な要因となっている。</a:t>
          </a:r>
        </a:p>
        <a:p>
          <a:r>
            <a:rPr kumimoji="1" lang="ja-JP" altLang="en-US" sz="1050">
              <a:latin typeface="ＭＳ Ｐゴシック" panose="020B0600070205080204" pitchFamily="50" charset="-128"/>
              <a:ea typeface="ＭＳ Ｐゴシック" panose="020B0600070205080204" pitchFamily="50" charset="-128"/>
            </a:rPr>
            <a:t>　衛星費は、住民一人当たり</a:t>
          </a:r>
          <a:r>
            <a:rPr kumimoji="1" lang="en-US" altLang="ja-JP" sz="1050">
              <a:latin typeface="ＭＳ Ｐゴシック" panose="020B0600070205080204" pitchFamily="50" charset="-128"/>
              <a:ea typeface="ＭＳ Ｐゴシック" panose="020B0600070205080204" pitchFamily="50" charset="-128"/>
            </a:rPr>
            <a:t>120,068</a:t>
          </a:r>
          <a:r>
            <a:rPr kumimoji="1" lang="ja-JP" altLang="en-US" sz="1050">
              <a:latin typeface="ＭＳ Ｐゴシック" panose="020B0600070205080204" pitchFamily="50" charset="-128"/>
              <a:ea typeface="ＭＳ Ｐゴシック" panose="020B0600070205080204" pitchFamily="50" charset="-128"/>
            </a:rPr>
            <a:t>円と前年度から</a:t>
          </a:r>
          <a:r>
            <a:rPr kumimoji="1" lang="en-US" altLang="ja-JP" sz="1050">
              <a:latin typeface="ＭＳ Ｐゴシック" panose="020B0600070205080204" pitchFamily="50" charset="-128"/>
              <a:ea typeface="ＭＳ Ｐゴシック" panose="020B0600070205080204" pitchFamily="50" charset="-128"/>
            </a:rPr>
            <a:t>16,377</a:t>
          </a:r>
          <a:r>
            <a:rPr kumimoji="1" lang="ja-JP" altLang="en-US" sz="1050">
              <a:latin typeface="ＭＳ Ｐゴシック" panose="020B0600070205080204" pitchFamily="50" charset="-128"/>
              <a:ea typeface="ＭＳ Ｐゴシック" panose="020B0600070205080204" pitchFamily="50" charset="-128"/>
            </a:rPr>
            <a:t>円の増額となった。これは、広域事務組合分担金による大規模改修が要因となっている。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土木費は、住民一人当たり</a:t>
          </a:r>
          <a:r>
            <a:rPr kumimoji="1" lang="en-US" altLang="ja-JP" sz="1050">
              <a:latin typeface="ＭＳ Ｐゴシック" panose="020B0600070205080204" pitchFamily="50" charset="-128"/>
              <a:ea typeface="ＭＳ Ｐゴシック" panose="020B0600070205080204" pitchFamily="50" charset="-128"/>
            </a:rPr>
            <a:t>142,048</a:t>
          </a:r>
          <a:r>
            <a:rPr kumimoji="1" lang="ja-JP" altLang="en-US" sz="1050">
              <a:latin typeface="ＭＳ Ｐゴシック" panose="020B0600070205080204" pitchFamily="50" charset="-128"/>
              <a:ea typeface="ＭＳ Ｐゴシック" panose="020B0600070205080204" pitchFamily="50" charset="-128"/>
            </a:rPr>
            <a:t>円と前年度から</a:t>
          </a:r>
          <a:r>
            <a:rPr kumimoji="1" lang="en-US" altLang="ja-JP" sz="1050">
              <a:latin typeface="ＭＳ Ｐゴシック" panose="020B0600070205080204" pitchFamily="50" charset="-128"/>
              <a:ea typeface="ＭＳ Ｐゴシック" panose="020B0600070205080204" pitchFamily="50" charset="-128"/>
            </a:rPr>
            <a:t>41,258</a:t>
          </a:r>
          <a:r>
            <a:rPr kumimoji="1" lang="ja-JP" altLang="en-US" sz="1050">
              <a:latin typeface="ＭＳ Ｐゴシック" panose="020B0600070205080204" pitchFamily="50" charset="-128"/>
              <a:ea typeface="ＭＳ Ｐゴシック" panose="020B0600070205080204" pitchFamily="50" charset="-128"/>
            </a:rPr>
            <a:t>円の減額となった。これは、町道笠置山線改良事業の終了に伴う減額が主な要因となっている。</a:t>
          </a:r>
        </a:p>
        <a:p>
          <a:r>
            <a:rPr kumimoji="1" lang="ja-JP" altLang="en-US" sz="1050">
              <a:latin typeface="ＭＳ Ｐゴシック" panose="020B0600070205080204" pitchFamily="50" charset="-128"/>
              <a:ea typeface="ＭＳ Ｐゴシック" panose="020B0600070205080204" pitchFamily="50" charset="-128"/>
            </a:rPr>
            <a:t>　また、一部事務組合への負担金のうち公債費に充当した一般財源等額、いわゆる準元利償還金についても既発債の償還終了等により減額傾向にあるが、人口一人当たりの決算額が類似団体平均より高いことから今後も注視していく必要があると考え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財政調整基金残高については、普通交付税の減額により取崩しを行った結果、減少となっている。</a:t>
          </a:r>
        </a:p>
        <a:p>
          <a:r>
            <a:rPr kumimoji="1" lang="ja-JP" altLang="en-US" sz="1400">
              <a:solidFill>
                <a:sysClr val="windowText" lastClr="000000"/>
              </a:solidFill>
              <a:latin typeface="ＭＳ ゴシック" pitchFamily="49" charset="-128"/>
              <a:ea typeface="ＭＳ ゴシック" pitchFamily="49" charset="-128"/>
            </a:rPr>
            <a:t>　実質収支額及び実質単年度収支での比率減については、住宅新築資金等事業基金からの収支の減額及び財政調整基金の取り崩しが主な要因である。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各特別会計においては、赤字額は発生していないが、これは一般会計からの繰出金により赤字補てんをしていることが、一つの要因として考えられる。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N51">
            <v>2.4</v>
          </cell>
        </row>
        <row r="53">
          <cell r="BP53">
            <v>56.1</v>
          </cell>
          <cell r="BX53">
            <v>56.8</v>
          </cell>
          <cell r="CF53">
            <v>59</v>
          </cell>
          <cell r="CN53">
            <v>62.6</v>
          </cell>
          <cell r="CV53">
            <v>60.5</v>
          </cell>
        </row>
        <row r="55">
          <cell r="AN55" t="str">
            <v>類似団体内平均値</v>
          </cell>
          <cell r="BP55">
            <v>0</v>
          </cell>
          <cell r="BX55">
            <v>0</v>
          </cell>
          <cell r="CF55">
            <v>0</v>
          </cell>
          <cell r="CN55">
            <v>0</v>
          </cell>
          <cell r="CV55">
            <v>0</v>
          </cell>
        </row>
        <row r="57">
          <cell r="BP57">
            <v>57.1</v>
          </cell>
          <cell r="BX57">
            <v>57.9</v>
          </cell>
          <cell r="CF57">
            <v>58.2</v>
          </cell>
          <cell r="CN57">
            <v>59.4</v>
          </cell>
          <cell r="CV57">
            <v>60.3</v>
          </cell>
        </row>
        <row r="72">
          <cell r="BP72" t="str">
            <v>H27</v>
          </cell>
          <cell r="BX72" t="str">
            <v>H28</v>
          </cell>
          <cell r="CF72" t="str">
            <v>H29</v>
          </cell>
          <cell r="CN72" t="str">
            <v>H30</v>
          </cell>
          <cell r="CV72" t="str">
            <v>R01</v>
          </cell>
        </row>
        <row r="73">
          <cell r="AN73" t="str">
            <v>当該団体値</v>
          </cell>
          <cell r="CN73">
            <v>2.4</v>
          </cell>
        </row>
        <row r="75">
          <cell r="BP75">
            <v>8.5</v>
          </cell>
          <cell r="BX75">
            <v>4.9000000000000004</v>
          </cell>
          <cell r="CF75">
            <v>2.2000000000000002</v>
          </cell>
          <cell r="CN75">
            <v>3</v>
          </cell>
          <cell r="CV75">
            <v>3.7</v>
          </cell>
        </row>
        <row r="77">
          <cell r="AN77" t="str">
            <v>類似団体内平均値</v>
          </cell>
          <cell r="BP77">
            <v>0</v>
          </cell>
          <cell r="BX77">
            <v>0</v>
          </cell>
          <cell r="CF77">
            <v>0</v>
          </cell>
          <cell r="CN77">
            <v>0</v>
          </cell>
          <cell r="CV77">
            <v>0</v>
          </cell>
        </row>
        <row r="79">
          <cell r="BP79">
            <v>6.4</v>
          </cell>
          <cell r="BX79">
            <v>6.9</v>
          </cell>
          <cell r="CF79">
            <v>7.1</v>
          </cell>
          <cell r="CN79">
            <v>7.4</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6.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3.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2" width="2.1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1500409</v>
      </c>
      <c r="BO4" s="431"/>
      <c r="BP4" s="431"/>
      <c r="BQ4" s="431"/>
      <c r="BR4" s="431"/>
      <c r="BS4" s="431"/>
      <c r="BT4" s="431"/>
      <c r="BU4" s="432"/>
      <c r="BV4" s="430">
        <v>1618739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2.1</v>
      </c>
      <c r="CU4" s="437"/>
      <c r="CV4" s="437"/>
      <c r="CW4" s="437"/>
      <c r="CX4" s="437"/>
      <c r="CY4" s="437"/>
      <c r="CZ4" s="437"/>
      <c r="DA4" s="438"/>
      <c r="DB4" s="436">
        <v>8.9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1474003</v>
      </c>
      <c r="BO5" s="468"/>
      <c r="BP5" s="468"/>
      <c r="BQ5" s="468"/>
      <c r="BR5" s="468"/>
      <c r="BS5" s="468"/>
      <c r="BT5" s="468"/>
      <c r="BU5" s="469"/>
      <c r="BV5" s="467">
        <v>1528866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103.4</v>
      </c>
      <c r="CU5" s="465"/>
      <c r="CV5" s="465"/>
      <c r="CW5" s="465"/>
      <c r="CX5" s="465"/>
      <c r="CY5" s="465"/>
      <c r="CZ5" s="465"/>
      <c r="DA5" s="466"/>
      <c r="DB5" s="464">
        <v>98.3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26406</v>
      </c>
      <c r="BO6" s="468"/>
      <c r="BP6" s="468"/>
      <c r="BQ6" s="468"/>
      <c r="BR6" s="468"/>
      <c r="BS6" s="468"/>
      <c r="BT6" s="468"/>
      <c r="BU6" s="469"/>
      <c r="BV6" s="467">
        <v>89873</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106.6</v>
      </c>
      <c r="CU6" s="505"/>
      <c r="CV6" s="505"/>
      <c r="CW6" s="505"/>
      <c r="CX6" s="505"/>
      <c r="CY6" s="505"/>
      <c r="CZ6" s="505"/>
      <c r="DA6" s="506"/>
      <c r="DB6" s="504">
        <v>102.6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8360</v>
      </c>
      <c r="BO7" s="468"/>
      <c r="BP7" s="468"/>
      <c r="BQ7" s="468"/>
      <c r="BR7" s="468"/>
      <c r="BS7" s="468"/>
      <c r="BT7" s="468"/>
      <c r="BU7" s="469"/>
      <c r="BV7" s="467">
        <v>12555</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867139</v>
      </c>
      <c r="CU7" s="468"/>
      <c r="CV7" s="468"/>
      <c r="CW7" s="468"/>
      <c r="CX7" s="468"/>
      <c r="CY7" s="468"/>
      <c r="CZ7" s="468"/>
      <c r="DA7" s="469"/>
      <c r="DB7" s="467">
        <v>869053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18046</v>
      </c>
      <c r="BO8" s="468"/>
      <c r="BP8" s="468"/>
      <c r="BQ8" s="468"/>
      <c r="BR8" s="468"/>
      <c r="BS8" s="468"/>
      <c r="BT8" s="468"/>
      <c r="BU8" s="469"/>
      <c r="BV8" s="467">
        <v>77318</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0.22</v>
      </c>
      <c r="CU8" s="508"/>
      <c r="CV8" s="508"/>
      <c r="CW8" s="508"/>
      <c r="CX8" s="508"/>
      <c r="CY8" s="508"/>
      <c r="CZ8" s="508"/>
      <c r="DA8" s="509"/>
      <c r="DB8" s="507">
        <v>0.22</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1368</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94</v>
      </c>
      <c r="AV9" s="500"/>
      <c r="AW9" s="500"/>
      <c r="AX9" s="500"/>
      <c r="AY9" s="501" t="s">
        <v>114</v>
      </c>
      <c r="AZ9" s="502"/>
      <c r="BA9" s="502"/>
      <c r="BB9" s="502"/>
      <c r="BC9" s="502"/>
      <c r="BD9" s="502"/>
      <c r="BE9" s="502"/>
      <c r="BF9" s="502"/>
      <c r="BG9" s="502"/>
      <c r="BH9" s="502"/>
      <c r="BI9" s="502"/>
      <c r="BJ9" s="502"/>
      <c r="BK9" s="502"/>
      <c r="BL9" s="502"/>
      <c r="BM9" s="503"/>
      <c r="BN9" s="467">
        <v>-59272</v>
      </c>
      <c r="BO9" s="468"/>
      <c r="BP9" s="468"/>
      <c r="BQ9" s="468"/>
      <c r="BR9" s="468"/>
      <c r="BS9" s="468"/>
      <c r="BT9" s="468"/>
      <c r="BU9" s="469"/>
      <c r="BV9" s="467">
        <v>41591</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9.8000000000000007</v>
      </c>
      <c r="CU9" s="465"/>
      <c r="CV9" s="465"/>
      <c r="CW9" s="465"/>
      <c r="CX9" s="465"/>
      <c r="CY9" s="465"/>
      <c r="CZ9" s="465"/>
      <c r="DA9" s="466"/>
      <c r="DB9" s="464">
        <v>8.8000000000000007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1626</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14</v>
      </c>
      <c r="BO10" s="468"/>
      <c r="BP10" s="468"/>
      <c r="BQ10" s="468"/>
      <c r="BR10" s="468"/>
      <c r="BS10" s="468"/>
      <c r="BT10" s="468"/>
      <c r="BU10" s="469"/>
      <c r="BV10" s="467">
        <v>27</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94</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1285</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40000</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1282</v>
      </c>
      <c r="S13" s="552"/>
      <c r="T13" s="552"/>
      <c r="U13" s="552"/>
      <c r="V13" s="553"/>
      <c r="W13" s="483" t="s">
        <v>138</v>
      </c>
      <c r="X13" s="484"/>
      <c r="Y13" s="484"/>
      <c r="Z13" s="484"/>
      <c r="AA13" s="484"/>
      <c r="AB13" s="474"/>
      <c r="AC13" s="518">
        <v>24</v>
      </c>
      <c r="AD13" s="519"/>
      <c r="AE13" s="519"/>
      <c r="AF13" s="519"/>
      <c r="AG13" s="561"/>
      <c r="AH13" s="518">
        <v>22</v>
      </c>
      <c r="AI13" s="519"/>
      <c r="AJ13" s="519"/>
      <c r="AK13" s="519"/>
      <c r="AL13" s="520"/>
      <c r="AM13" s="496" t="s">
        <v>139</v>
      </c>
      <c r="AN13" s="497"/>
      <c r="AO13" s="497"/>
      <c r="AP13" s="497"/>
      <c r="AQ13" s="497"/>
      <c r="AR13" s="497"/>
      <c r="AS13" s="497"/>
      <c r="AT13" s="498"/>
      <c r="AU13" s="499" t="s">
        <v>94</v>
      </c>
      <c r="AV13" s="500"/>
      <c r="AW13" s="500"/>
      <c r="AX13" s="500"/>
      <c r="AY13" s="501" t="s">
        <v>140</v>
      </c>
      <c r="AZ13" s="502"/>
      <c r="BA13" s="502"/>
      <c r="BB13" s="502"/>
      <c r="BC13" s="502"/>
      <c r="BD13" s="502"/>
      <c r="BE13" s="502"/>
      <c r="BF13" s="502"/>
      <c r="BG13" s="502"/>
      <c r="BH13" s="502"/>
      <c r="BI13" s="502"/>
      <c r="BJ13" s="502"/>
      <c r="BK13" s="502"/>
      <c r="BL13" s="502"/>
      <c r="BM13" s="503"/>
      <c r="BN13" s="467">
        <v>-99258</v>
      </c>
      <c r="BO13" s="468"/>
      <c r="BP13" s="468"/>
      <c r="BQ13" s="468"/>
      <c r="BR13" s="468"/>
      <c r="BS13" s="468"/>
      <c r="BT13" s="468"/>
      <c r="BU13" s="469"/>
      <c r="BV13" s="467">
        <v>41618</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3.7</v>
      </c>
      <c r="CU13" s="465"/>
      <c r="CV13" s="465"/>
      <c r="CW13" s="465"/>
      <c r="CX13" s="465"/>
      <c r="CY13" s="465"/>
      <c r="CZ13" s="465"/>
      <c r="DA13" s="466"/>
      <c r="DB13" s="464">
        <v>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1332</v>
      </c>
      <c r="S14" s="552"/>
      <c r="T14" s="552"/>
      <c r="U14" s="552"/>
      <c r="V14" s="553"/>
      <c r="W14" s="457"/>
      <c r="X14" s="458"/>
      <c r="Y14" s="458"/>
      <c r="Z14" s="458"/>
      <c r="AA14" s="458"/>
      <c r="AB14" s="447"/>
      <c r="AC14" s="554">
        <v>4</v>
      </c>
      <c r="AD14" s="555"/>
      <c r="AE14" s="555"/>
      <c r="AF14" s="555"/>
      <c r="AG14" s="556"/>
      <c r="AH14" s="554">
        <v>3.2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t="s">
        <v>126</v>
      </c>
      <c r="CU14" s="566"/>
      <c r="CV14" s="566"/>
      <c r="CW14" s="566"/>
      <c r="CX14" s="566"/>
      <c r="CY14" s="566"/>
      <c r="CZ14" s="566"/>
      <c r="DA14" s="567"/>
      <c r="DB14" s="565">
        <v>2.4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1330</v>
      </c>
      <c r="S15" s="552"/>
      <c r="T15" s="552"/>
      <c r="U15" s="552"/>
      <c r="V15" s="553"/>
      <c r="W15" s="483" t="s">
        <v>145</v>
      </c>
      <c r="X15" s="484"/>
      <c r="Y15" s="484"/>
      <c r="Z15" s="484"/>
      <c r="AA15" s="484"/>
      <c r="AB15" s="474"/>
      <c r="AC15" s="518">
        <v>131</v>
      </c>
      <c r="AD15" s="519"/>
      <c r="AE15" s="519"/>
      <c r="AF15" s="519"/>
      <c r="AG15" s="561"/>
      <c r="AH15" s="518">
        <v>165</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170676</v>
      </c>
      <c r="BO15" s="431"/>
      <c r="BP15" s="431"/>
      <c r="BQ15" s="431"/>
      <c r="BR15" s="431"/>
      <c r="BS15" s="431"/>
      <c r="BT15" s="431"/>
      <c r="BU15" s="432"/>
      <c r="BV15" s="430">
        <v>172514</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22</v>
      </c>
      <c r="AD16" s="555"/>
      <c r="AE16" s="555"/>
      <c r="AF16" s="555"/>
      <c r="AG16" s="556"/>
      <c r="AH16" s="554">
        <v>23.9</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793043</v>
      </c>
      <c r="BO16" s="468"/>
      <c r="BP16" s="468"/>
      <c r="BQ16" s="468"/>
      <c r="BR16" s="468"/>
      <c r="BS16" s="468"/>
      <c r="BT16" s="468"/>
      <c r="BU16" s="469"/>
      <c r="BV16" s="467">
        <v>780544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440</v>
      </c>
      <c r="AD17" s="519"/>
      <c r="AE17" s="519"/>
      <c r="AF17" s="519"/>
      <c r="AG17" s="561"/>
      <c r="AH17" s="518">
        <v>503</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219117</v>
      </c>
      <c r="BO17" s="468"/>
      <c r="BP17" s="468"/>
      <c r="BQ17" s="468"/>
      <c r="BR17" s="468"/>
      <c r="BS17" s="468"/>
      <c r="BT17" s="468"/>
      <c r="BU17" s="469"/>
      <c r="BV17" s="467">
        <v>219724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23.52</v>
      </c>
      <c r="M18" s="583"/>
      <c r="N18" s="583"/>
      <c r="O18" s="583"/>
      <c r="P18" s="583"/>
      <c r="Q18" s="583"/>
      <c r="R18" s="584"/>
      <c r="S18" s="584"/>
      <c r="T18" s="584"/>
      <c r="U18" s="584"/>
      <c r="V18" s="585"/>
      <c r="W18" s="485"/>
      <c r="X18" s="486"/>
      <c r="Y18" s="486"/>
      <c r="Z18" s="486"/>
      <c r="AA18" s="486"/>
      <c r="AB18" s="477"/>
      <c r="AC18" s="586">
        <v>73.900000000000006</v>
      </c>
      <c r="AD18" s="587"/>
      <c r="AE18" s="587"/>
      <c r="AF18" s="587"/>
      <c r="AG18" s="588"/>
      <c r="AH18" s="586">
        <v>72.900000000000006</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907061</v>
      </c>
      <c r="BO18" s="468"/>
      <c r="BP18" s="468"/>
      <c r="BQ18" s="468"/>
      <c r="BR18" s="468"/>
      <c r="BS18" s="468"/>
      <c r="BT18" s="468"/>
      <c r="BU18" s="469"/>
      <c r="BV18" s="467">
        <v>860288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58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1135083</v>
      </c>
      <c r="BO19" s="468"/>
      <c r="BP19" s="468"/>
      <c r="BQ19" s="468"/>
      <c r="BR19" s="468"/>
      <c r="BS19" s="468"/>
      <c r="BT19" s="468"/>
      <c r="BU19" s="469"/>
      <c r="BV19" s="467">
        <v>1135657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573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1352099</v>
      </c>
      <c r="BO23" s="468"/>
      <c r="BP23" s="468"/>
      <c r="BQ23" s="468"/>
      <c r="BR23" s="468"/>
      <c r="BS23" s="468"/>
      <c r="BT23" s="468"/>
      <c r="BU23" s="469"/>
      <c r="BV23" s="467">
        <v>1336217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6700</v>
      </c>
      <c r="R24" s="519"/>
      <c r="S24" s="519"/>
      <c r="T24" s="519"/>
      <c r="U24" s="519"/>
      <c r="V24" s="561"/>
      <c r="W24" s="620"/>
      <c r="X24" s="608"/>
      <c r="Y24" s="609"/>
      <c r="Z24" s="517" t="s">
        <v>169</v>
      </c>
      <c r="AA24" s="497"/>
      <c r="AB24" s="497"/>
      <c r="AC24" s="497"/>
      <c r="AD24" s="497"/>
      <c r="AE24" s="497"/>
      <c r="AF24" s="497"/>
      <c r="AG24" s="498"/>
      <c r="AH24" s="518">
        <v>45</v>
      </c>
      <c r="AI24" s="519"/>
      <c r="AJ24" s="519"/>
      <c r="AK24" s="519"/>
      <c r="AL24" s="561"/>
      <c r="AM24" s="518">
        <v>125370</v>
      </c>
      <c r="AN24" s="519"/>
      <c r="AO24" s="519"/>
      <c r="AP24" s="519"/>
      <c r="AQ24" s="519"/>
      <c r="AR24" s="561"/>
      <c r="AS24" s="518">
        <v>2786</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1255759</v>
      </c>
      <c r="BO24" s="468"/>
      <c r="BP24" s="468"/>
      <c r="BQ24" s="468"/>
      <c r="BR24" s="468"/>
      <c r="BS24" s="468"/>
      <c r="BT24" s="468"/>
      <c r="BU24" s="469"/>
      <c r="BV24" s="467">
        <v>1233053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5850</v>
      </c>
      <c r="R25" s="519"/>
      <c r="S25" s="519"/>
      <c r="T25" s="519"/>
      <c r="U25" s="519"/>
      <c r="V25" s="561"/>
      <c r="W25" s="620"/>
      <c r="X25" s="608"/>
      <c r="Y25" s="609"/>
      <c r="Z25" s="517" t="s">
        <v>172</v>
      </c>
      <c r="AA25" s="497"/>
      <c r="AB25" s="497"/>
      <c r="AC25" s="497"/>
      <c r="AD25" s="497"/>
      <c r="AE25" s="497"/>
      <c r="AF25" s="497"/>
      <c r="AG25" s="498"/>
      <c r="AH25" s="518" t="s">
        <v>127</v>
      </c>
      <c r="AI25" s="519"/>
      <c r="AJ25" s="519"/>
      <c r="AK25" s="519"/>
      <c r="AL25" s="561"/>
      <c r="AM25" s="518" t="s">
        <v>136</v>
      </c>
      <c r="AN25" s="519"/>
      <c r="AO25" s="519"/>
      <c r="AP25" s="519"/>
      <c r="AQ25" s="519"/>
      <c r="AR25" s="561"/>
      <c r="AS25" s="518" t="s">
        <v>136</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t="s">
        <v>127</v>
      </c>
      <c r="BO25" s="431"/>
      <c r="BP25" s="431"/>
      <c r="BQ25" s="431"/>
      <c r="BR25" s="431"/>
      <c r="BS25" s="431"/>
      <c r="BT25" s="431"/>
      <c r="BU25" s="432"/>
      <c r="BV25" s="430" t="s">
        <v>136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t="s">
        <v>136</v>
      </c>
      <c r="M26" s="519"/>
      <c r="N26" s="519"/>
      <c r="O26" s="519"/>
      <c r="P26" s="561"/>
      <c r="Q26" s="518" t="s">
        <v>175</v>
      </c>
      <c r="R26" s="519"/>
      <c r="S26" s="519"/>
      <c r="T26" s="519"/>
      <c r="U26" s="519"/>
      <c r="V26" s="561"/>
      <c r="W26" s="620"/>
      <c r="X26" s="608"/>
      <c r="Y26" s="609"/>
      <c r="Z26" s="517" t="s">
        <v>176</v>
      </c>
      <c r="AA26" s="630"/>
      <c r="AB26" s="630"/>
      <c r="AC26" s="630"/>
      <c r="AD26" s="630"/>
      <c r="AE26" s="630"/>
      <c r="AF26" s="630"/>
      <c r="AG26" s="631"/>
      <c r="AH26" s="518" t="s">
        <v>136</v>
      </c>
      <c r="AI26" s="519"/>
      <c r="AJ26" s="519"/>
      <c r="AK26" s="519"/>
      <c r="AL26" s="561"/>
      <c r="AM26" s="518" t="s">
        <v>136</v>
      </c>
      <c r="AN26" s="519"/>
      <c r="AO26" s="519"/>
      <c r="AP26" s="519"/>
      <c r="AQ26" s="519"/>
      <c r="AR26" s="561"/>
      <c r="AS26" s="518" t="s">
        <v>136</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136</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2700</v>
      </c>
      <c r="R27" s="519"/>
      <c r="S27" s="519"/>
      <c r="T27" s="519"/>
      <c r="U27" s="519"/>
      <c r="V27" s="561"/>
      <c r="W27" s="620"/>
      <c r="X27" s="608"/>
      <c r="Y27" s="609"/>
      <c r="Z27" s="517" t="s">
        <v>179</v>
      </c>
      <c r="AA27" s="497"/>
      <c r="AB27" s="497"/>
      <c r="AC27" s="497"/>
      <c r="AD27" s="497"/>
      <c r="AE27" s="497"/>
      <c r="AF27" s="497"/>
      <c r="AG27" s="498"/>
      <c r="AH27" s="518" t="s">
        <v>136</v>
      </c>
      <c r="AI27" s="519"/>
      <c r="AJ27" s="519"/>
      <c r="AK27" s="519"/>
      <c r="AL27" s="561"/>
      <c r="AM27" s="518" t="s">
        <v>136</v>
      </c>
      <c r="AN27" s="519"/>
      <c r="AO27" s="519"/>
      <c r="AP27" s="519"/>
      <c r="AQ27" s="519"/>
      <c r="AR27" s="561"/>
      <c r="AS27" s="518" t="s">
        <v>127</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65743</v>
      </c>
      <c r="BO27" s="644"/>
      <c r="BP27" s="644"/>
      <c r="BQ27" s="644"/>
      <c r="BR27" s="644"/>
      <c r="BS27" s="644"/>
      <c r="BT27" s="644"/>
      <c r="BU27" s="645"/>
      <c r="BV27" s="643">
        <v>65704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1900</v>
      </c>
      <c r="R28" s="519"/>
      <c r="S28" s="519"/>
      <c r="T28" s="519"/>
      <c r="U28" s="519"/>
      <c r="V28" s="561"/>
      <c r="W28" s="620"/>
      <c r="X28" s="608"/>
      <c r="Y28" s="609"/>
      <c r="Z28" s="517" t="s">
        <v>182</v>
      </c>
      <c r="AA28" s="497"/>
      <c r="AB28" s="497"/>
      <c r="AC28" s="497"/>
      <c r="AD28" s="497"/>
      <c r="AE28" s="497"/>
      <c r="AF28" s="497"/>
      <c r="AG28" s="498"/>
      <c r="AH28" s="518" t="s">
        <v>136</v>
      </c>
      <c r="AI28" s="519"/>
      <c r="AJ28" s="519"/>
      <c r="AK28" s="519"/>
      <c r="AL28" s="561"/>
      <c r="AM28" s="518" t="s">
        <v>136</v>
      </c>
      <c r="AN28" s="519"/>
      <c r="AO28" s="519"/>
      <c r="AP28" s="519"/>
      <c r="AQ28" s="519"/>
      <c r="AR28" s="561"/>
      <c r="AS28" s="518" t="s">
        <v>136</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344667</v>
      </c>
      <c r="BO28" s="431"/>
      <c r="BP28" s="431"/>
      <c r="BQ28" s="431"/>
      <c r="BR28" s="431"/>
      <c r="BS28" s="431"/>
      <c r="BT28" s="431"/>
      <c r="BU28" s="432"/>
      <c r="BV28" s="430">
        <v>345653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6</v>
      </c>
      <c r="M29" s="519"/>
      <c r="N29" s="519"/>
      <c r="O29" s="519"/>
      <c r="P29" s="561"/>
      <c r="Q29" s="518">
        <v>1700</v>
      </c>
      <c r="R29" s="519"/>
      <c r="S29" s="519"/>
      <c r="T29" s="519"/>
      <c r="U29" s="519"/>
      <c r="V29" s="561"/>
      <c r="W29" s="621"/>
      <c r="X29" s="622"/>
      <c r="Y29" s="623"/>
      <c r="Z29" s="517" t="s">
        <v>185</v>
      </c>
      <c r="AA29" s="497"/>
      <c r="AB29" s="497"/>
      <c r="AC29" s="497"/>
      <c r="AD29" s="497"/>
      <c r="AE29" s="497"/>
      <c r="AF29" s="497"/>
      <c r="AG29" s="498"/>
      <c r="AH29" s="518">
        <v>45</v>
      </c>
      <c r="AI29" s="519"/>
      <c r="AJ29" s="519"/>
      <c r="AK29" s="519"/>
      <c r="AL29" s="561"/>
      <c r="AM29" s="518">
        <v>125370</v>
      </c>
      <c r="AN29" s="519"/>
      <c r="AO29" s="519"/>
      <c r="AP29" s="519"/>
      <c r="AQ29" s="519"/>
      <c r="AR29" s="561"/>
      <c r="AS29" s="518">
        <v>2786</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151144</v>
      </c>
      <c r="BO29" s="468"/>
      <c r="BP29" s="468"/>
      <c r="BQ29" s="468"/>
      <c r="BR29" s="468"/>
      <c r="BS29" s="468"/>
      <c r="BT29" s="468"/>
      <c r="BU29" s="469"/>
      <c r="BV29" s="467">
        <v>151142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92.1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224648</v>
      </c>
      <c r="BO30" s="644"/>
      <c r="BP30" s="644"/>
      <c r="BQ30" s="644"/>
      <c r="BR30" s="644"/>
      <c r="BS30" s="644"/>
      <c r="BT30" s="644"/>
      <c r="BU30" s="645"/>
      <c r="BV30" s="643">
        <v>235917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196</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202</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簡易水道特別会計</v>
      </c>
      <c r="BH34" s="657"/>
      <c r="BI34" s="657"/>
      <c r="BJ34" s="657"/>
      <c r="BK34" s="657"/>
      <c r="BL34" s="657"/>
      <c r="BM34" s="657"/>
      <c r="BN34" s="657"/>
      <c r="BO34" s="657"/>
      <c r="BP34" s="657"/>
      <c r="BQ34" s="657"/>
      <c r="BR34" s="657"/>
      <c r="BS34" s="657"/>
      <c r="BT34" s="657"/>
      <c r="BU34" s="657"/>
      <c r="BV34" s="214"/>
      <c r="BW34" s="656">
        <f>IF(BY34="","",MAX(C34:D43,U34:V43,AM34:AN43,BE34:BF43)+1)</f>
        <v>6</v>
      </c>
      <c r="BX34" s="656"/>
      <c r="BY34" s="657" t="str">
        <f>IF('各会計、関係団体の財政状況及び健全化判断比率'!B68="","",'各会計、関係団体の財政状況及び健全化判断比率'!B68)</f>
        <v>国民健康保険山城病院組合（病院事業会計）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笠置まちづくり</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7</v>
      </c>
      <c r="BX35" s="656"/>
      <c r="BY35" s="657" t="str">
        <f>IF('各会計、関係団体の財政状況及び健全化判断比率'!B69="","",'各会計、関係団体の財政状況及び健全化判断比率'!B69)</f>
        <v>国民健康保険山城病院組合（介護老人保健施設事業会計）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8</v>
      </c>
      <c r="BX36" s="656"/>
      <c r="BY36" s="657" t="str">
        <f>IF('各会計、関係団体の財政状況及び健全化判断比率'!B70="","",'各会計、関係団体の財政状況及び健全化判断比率'!B70)</f>
        <v>京都府市町村職員退職手当組合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9</v>
      </c>
      <c r="BX37" s="656"/>
      <c r="BY37" s="657" t="str">
        <f>IF('各会計、関係団体の財政状況及び健全化判断比率'!B71="","",'各会計、関係団体の財政状況及び健全化判断比率'!B71)</f>
        <v>京都府市町村議会議員公務災害補償等組合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10</v>
      </c>
      <c r="BX38" s="656"/>
      <c r="BY38" s="657" t="str">
        <f>IF('各会計、関係団体の財政状況及び健全化判断比率'!B72="","",'各会計、関係団体の財政状況及び健全化判断比率'!B72)</f>
        <v>相楽中部消防組合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11</v>
      </c>
      <c r="BX39" s="656"/>
      <c r="BY39" s="657" t="str">
        <f>IF('各会計、関係団体の財政状況及び健全化判断比率'!B73="","",'各会計、関係団体の財政状況及び健全化判断比率'!B73)</f>
        <v>相楽郡広域事務組合（一般会計）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12</v>
      </c>
      <c r="BX40" s="656"/>
      <c r="BY40" s="657" t="str">
        <f>IF('各会計、関係団体の財政状況及び健全化判断比率'!B74="","",'各会計、関係団体の財政状況及び健全化判断比率'!B74)</f>
        <v>相楽郡広域事務組合（相楽地区ふるさと市町村圏振興事業特別会計）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13</v>
      </c>
      <c r="BX41" s="656"/>
      <c r="BY41" s="657" t="str">
        <f>IF('各会計、関係団体の財政状況及び健全化判断比率'!B75="","",'各会計、関係団体の財政状況及び健全化判断比率'!B75)</f>
        <v>京都府自治会館管理組合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14</v>
      </c>
      <c r="BX42" s="656"/>
      <c r="BY42" s="657" t="str">
        <f>IF('各会計、関係団体の財政状況及び健全化判断比率'!B76="","",'各会計、関係団体の財政状況及び健全化判断比率'!B76)</f>
        <v>京都府住宅新築資金等貸付事業管理組合（一般会計）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15</v>
      </c>
      <c r="BX43" s="656"/>
      <c r="BY43" s="657" t="str">
        <f>IF('各会計、関係団体の財政状況及び健全化判断比率'!B77="","",'各会計、関係団体の財政状況及び健全化判断比率'!B77)</f>
        <v>京都府住宅新築資金等貸付事業管理組合（特別会計）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EKC9nqELLRxJ5jzXJ9zQnk8d1fo5HMfgHMe/0ZXgVxlr4hovrbR7OaKT1FuSs062w/zxe3gd4RX+WIdmzpJvWw==" saltValue="HbCQfLeZyrX39KypqVAC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8" t="s">
        <v>563</v>
      </c>
      <c r="D34" s="1248"/>
      <c r="E34" s="1249"/>
      <c r="F34" s="32">
        <v>5.77</v>
      </c>
      <c r="G34" s="33">
        <v>7.06</v>
      </c>
      <c r="H34" s="33">
        <v>11.59</v>
      </c>
      <c r="I34" s="33">
        <v>12.1</v>
      </c>
      <c r="J34" s="34">
        <v>7.8</v>
      </c>
      <c r="K34" s="22"/>
      <c r="L34" s="22"/>
      <c r="M34" s="22"/>
      <c r="N34" s="22"/>
      <c r="O34" s="22"/>
      <c r="P34" s="22"/>
    </row>
    <row r="35" spans="1:16" ht="39" customHeight="1" x14ac:dyDescent="0.15">
      <c r="A35" s="22"/>
      <c r="B35" s="35"/>
      <c r="C35" s="1242" t="s">
        <v>564</v>
      </c>
      <c r="D35" s="1243"/>
      <c r="E35" s="1244"/>
      <c r="F35" s="36">
        <v>2.0299999999999998</v>
      </c>
      <c r="G35" s="37">
        <v>2.15</v>
      </c>
      <c r="H35" s="37">
        <v>2.4</v>
      </c>
      <c r="I35" s="37">
        <v>6.93</v>
      </c>
      <c r="J35" s="38">
        <v>2.46</v>
      </c>
      <c r="K35" s="22"/>
      <c r="L35" s="22"/>
      <c r="M35" s="22"/>
      <c r="N35" s="22"/>
      <c r="O35" s="22"/>
      <c r="P35" s="22"/>
    </row>
    <row r="36" spans="1:16" ht="39" customHeight="1" x14ac:dyDescent="0.15">
      <c r="A36" s="22"/>
      <c r="B36" s="35"/>
      <c r="C36" s="1242" t="s">
        <v>565</v>
      </c>
      <c r="D36" s="1243"/>
      <c r="E36" s="1244"/>
      <c r="F36" s="36">
        <v>8.6999999999999993</v>
      </c>
      <c r="G36" s="37">
        <v>4.66</v>
      </c>
      <c r="H36" s="37">
        <v>4.0199999999999996</v>
      </c>
      <c r="I36" s="37">
        <v>8.89</v>
      </c>
      <c r="J36" s="38">
        <v>2.08</v>
      </c>
      <c r="K36" s="22"/>
      <c r="L36" s="22"/>
      <c r="M36" s="22"/>
      <c r="N36" s="22"/>
      <c r="O36" s="22"/>
      <c r="P36" s="22"/>
    </row>
    <row r="37" spans="1:16" ht="39" customHeight="1" x14ac:dyDescent="0.15">
      <c r="A37" s="22"/>
      <c r="B37" s="35"/>
      <c r="C37" s="1242" t="s">
        <v>566</v>
      </c>
      <c r="D37" s="1243"/>
      <c r="E37" s="1244"/>
      <c r="F37" s="36">
        <v>7.0000000000000007E-2</v>
      </c>
      <c r="G37" s="37">
        <v>0.12</v>
      </c>
      <c r="H37" s="37">
        <v>0.09</v>
      </c>
      <c r="I37" s="37">
        <v>0.12</v>
      </c>
      <c r="J37" s="38">
        <v>0.14000000000000001</v>
      </c>
      <c r="K37" s="22"/>
      <c r="L37" s="22"/>
      <c r="M37" s="22"/>
      <c r="N37" s="22"/>
      <c r="O37" s="22"/>
      <c r="P37" s="22"/>
    </row>
    <row r="38" spans="1:16" ht="39" customHeight="1" x14ac:dyDescent="0.15">
      <c r="A38" s="22"/>
      <c r="B38" s="35"/>
      <c r="C38" s="1242" t="s">
        <v>567</v>
      </c>
      <c r="D38" s="1243"/>
      <c r="E38" s="1244"/>
      <c r="F38" s="36">
        <v>0.19</v>
      </c>
      <c r="G38" s="37">
        <v>0.39</v>
      </c>
      <c r="H38" s="37">
        <v>0.62</v>
      </c>
      <c r="I38" s="37">
        <v>0.26</v>
      </c>
      <c r="J38" s="38">
        <v>0.05</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568</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569</v>
      </c>
      <c r="D43" s="1246"/>
      <c r="E43" s="1247"/>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9q2xY5ZyPz+67w9C27CoBhjgOXH4jq7/CFzcW/aGN+in9HI+M5nHO762ZQiW5lscjtmXxExNW8RlTSiom+FDA==" saltValue="Z5ZNaL0aoyoZuvRCgAW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90</v>
      </c>
      <c r="L45" s="60">
        <v>91</v>
      </c>
      <c r="M45" s="60">
        <v>101</v>
      </c>
      <c r="N45" s="60">
        <v>97</v>
      </c>
      <c r="O45" s="61">
        <v>108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514</v>
      </c>
      <c r="L47" s="64" t="s">
        <v>514</v>
      </c>
      <c r="M47" s="64" t="s">
        <v>514</v>
      </c>
      <c r="N47" s="64" t="s">
        <v>514</v>
      </c>
      <c r="O47" s="65" t="s">
        <v>514</v>
      </c>
      <c r="P47" s="48"/>
      <c r="Q47" s="48"/>
      <c r="R47" s="48"/>
      <c r="S47" s="48"/>
      <c r="T47" s="48"/>
      <c r="U47" s="48"/>
    </row>
    <row r="48" spans="1:21" ht="30.75" customHeight="1" x14ac:dyDescent="0.15">
      <c r="A48" s="48"/>
      <c r="B48" s="1252"/>
      <c r="C48" s="1253"/>
      <c r="D48" s="62"/>
      <c r="E48" s="1258" t="s">
        <v>15</v>
      </c>
      <c r="F48" s="1258"/>
      <c r="G48" s="1258"/>
      <c r="H48" s="1258"/>
      <c r="I48" s="1258"/>
      <c r="J48" s="1259"/>
      <c r="K48" s="63">
        <v>20</v>
      </c>
      <c r="L48" s="64">
        <v>18</v>
      </c>
      <c r="M48" s="64">
        <v>13</v>
      </c>
      <c r="N48" s="64">
        <v>16</v>
      </c>
      <c r="O48" s="65">
        <v>16</v>
      </c>
      <c r="P48" s="48"/>
      <c r="Q48" s="48"/>
      <c r="R48" s="48"/>
      <c r="S48" s="48"/>
      <c r="T48" s="48"/>
      <c r="U48" s="48"/>
    </row>
    <row r="49" spans="1:21" ht="30.75" customHeight="1" x14ac:dyDescent="0.15">
      <c r="A49" s="48"/>
      <c r="B49" s="1252"/>
      <c r="C49" s="1253"/>
      <c r="D49" s="62"/>
      <c r="E49" s="1258" t="s">
        <v>16</v>
      </c>
      <c r="F49" s="1258"/>
      <c r="G49" s="1258"/>
      <c r="H49" s="1258"/>
      <c r="I49" s="1258"/>
      <c r="J49" s="1259"/>
      <c r="K49" s="63">
        <v>15</v>
      </c>
      <c r="L49" s="64">
        <v>16</v>
      </c>
      <c r="M49" s="64">
        <v>17</v>
      </c>
      <c r="N49" s="64">
        <v>17</v>
      </c>
      <c r="O49" s="65">
        <v>17</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514</v>
      </c>
      <c r="L50" s="64" t="s">
        <v>514</v>
      </c>
      <c r="M50" s="64" t="s">
        <v>514</v>
      </c>
      <c r="N50" s="64" t="s">
        <v>514</v>
      </c>
      <c r="O50" s="65" t="s">
        <v>514</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514</v>
      </c>
      <c r="L51" s="64" t="s">
        <v>514</v>
      </c>
      <c r="M51" s="64" t="s">
        <v>514</v>
      </c>
      <c r="N51" s="64" t="s">
        <v>514</v>
      </c>
      <c r="O51" s="65" t="s">
        <v>514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113</v>
      </c>
      <c r="L52" s="64">
        <v>104</v>
      </c>
      <c r="M52" s="64">
        <v>110</v>
      </c>
      <c r="N52" s="64">
        <v>100</v>
      </c>
      <c r="O52" s="65">
        <v>103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12</v>
      </c>
      <c r="L53" s="69">
        <v>21</v>
      </c>
      <c r="M53" s="69">
        <v>21</v>
      </c>
      <c r="N53" s="69">
        <v>30</v>
      </c>
      <c r="O53" s="70">
        <v>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luBiF9XVSsRZPE2Emb6TlVAwVewqd9vPGYIAJpdlQ0EosFi28iaVlCNdrfUiH2LYCIBTbOdSkhiJ9W4eiHOaA==" saltValue="FfiEOK5dxe0oJuWLw5wP3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76" t="s">
        <v>30</v>
      </c>
      <c r="C41" s="1277"/>
      <c r="D41" s="102"/>
      <c r="E41" s="1282" t="s">
        <v>31</v>
      </c>
      <c r="F41" s="1282"/>
      <c r="G41" s="1282"/>
      <c r="H41" s="1283"/>
      <c r="I41" s="103">
        <v>1115</v>
      </c>
      <c r="J41" s="104">
        <v>1146</v>
      </c>
      <c r="K41" s="104">
        <v>1226</v>
      </c>
      <c r="L41" s="104">
        <v>1301</v>
      </c>
      <c r="M41" s="105">
        <v>1319</v>
      </c>
    </row>
    <row r="42" spans="2:13" ht="27.75" customHeight="1" x14ac:dyDescent="0.15">
      <c r="B42" s="1278"/>
      <c r="C42" s="1279"/>
      <c r="D42" s="106"/>
      <c r="E42" s="1284" t="s">
        <v>32</v>
      </c>
      <c r="F42" s="1284"/>
      <c r="G42" s="1284"/>
      <c r="H42" s="1285"/>
      <c r="I42" s="107" t="s">
        <v>514</v>
      </c>
      <c r="J42" s="108" t="s">
        <v>514</v>
      </c>
      <c r="K42" s="108" t="s">
        <v>514</v>
      </c>
      <c r="L42" s="108" t="s">
        <v>514</v>
      </c>
      <c r="M42" s="109" t="s">
        <v>514</v>
      </c>
    </row>
    <row r="43" spans="2:13" ht="27.75" customHeight="1" x14ac:dyDescent="0.15">
      <c r="B43" s="1278"/>
      <c r="C43" s="1279"/>
      <c r="D43" s="106"/>
      <c r="E43" s="1284" t="s">
        <v>33</v>
      </c>
      <c r="F43" s="1284"/>
      <c r="G43" s="1284"/>
      <c r="H43" s="1285"/>
      <c r="I43" s="107">
        <v>156</v>
      </c>
      <c r="J43" s="108">
        <v>145</v>
      </c>
      <c r="K43" s="108">
        <v>119</v>
      </c>
      <c r="L43" s="108">
        <v>113</v>
      </c>
      <c r="M43" s="109">
        <v>107</v>
      </c>
    </row>
    <row r="44" spans="2:13" ht="27.75" customHeight="1" x14ac:dyDescent="0.15">
      <c r="B44" s="1278"/>
      <c r="C44" s="1279"/>
      <c r="D44" s="106"/>
      <c r="E44" s="1284" t="s">
        <v>34</v>
      </c>
      <c r="F44" s="1284"/>
      <c r="G44" s="1284"/>
      <c r="H44" s="1285"/>
      <c r="I44" s="107">
        <v>143</v>
      </c>
      <c r="J44" s="108">
        <v>118</v>
      </c>
      <c r="K44" s="108">
        <v>100</v>
      </c>
      <c r="L44" s="108">
        <v>87</v>
      </c>
      <c r="M44" s="109">
        <v>80</v>
      </c>
    </row>
    <row r="45" spans="2:13" ht="27.75" customHeight="1" x14ac:dyDescent="0.15">
      <c r="B45" s="1278"/>
      <c r="C45" s="1279"/>
      <c r="D45" s="106"/>
      <c r="E45" s="1284" t="s">
        <v>35</v>
      </c>
      <c r="F45" s="1284"/>
      <c r="G45" s="1284"/>
      <c r="H45" s="1285"/>
      <c r="I45" s="107">
        <v>189</v>
      </c>
      <c r="J45" s="108">
        <v>256</v>
      </c>
      <c r="K45" s="108">
        <v>288</v>
      </c>
      <c r="L45" s="108">
        <v>299</v>
      </c>
      <c r="M45" s="109">
        <v>288</v>
      </c>
    </row>
    <row r="46" spans="2:13" ht="27.75" customHeight="1" x14ac:dyDescent="0.15">
      <c r="B46" s="1278"/>
      <c r="C46" s="1279"/>
      <c r="D46" s="110"/>
      <c r="E46" s="1284" t="s">
        <v>36</v>
      </c>
      <c r="F46" s="1284"/>
      <c r="G46" s="1284"/>
      <c r="H46" s="1285"/>
      <c r="I46" s="107" t="s">
        <v>514</v>
      </c>
      <c r="J46" s="108" t="s">
        <v>514</v>
      </c>
      <c r="K46" s="108" t="s">
        <v>514</v>
      </c>
      <c r="L46" s="108" t="s">
        <v>514</v>
      </c>
      <c r="M46" s="109" t="s">
        <v>514</v>
      </c>
    </row>
    <row r="47" spans="2:13" ht="27.75" customHeight="1" x14ac:dyDescent="0.15">
      <c r="B47" s="1278"/>
      <c r="C47" s="1279"/>
      <c r="D47" s="111"/>
      <c r="E47" s="1286" t="s">
        <v>37</v>
      </c>
      <c r="F47" s="1287"/>
      <c r="G47" s="1287"/>
      <c r="H47" s="1288"/>
      <c r="I47" s="107" t="s">
        <v>514</v>
      </c>
      <c r="J47" s="108" t="s">
        <v>514</v>
      </c>
      <c r="K47" s="108" t="s">
        <v>514</v>
      </c>
      <c r="L47" s="108" t="s">
        <v>514</v>
      </c>
      <c r="M47" s="109" t="s">
        <v>514</v>
      </c>
    </row>
    <row r="48" spans="2:13" ht="27.75" customHeight="1" x14ac:dyDescent="0.15">
      <c r="B48" s="1278"/>
      <c r="C48" s="1279"/>
      <c r="D48" s="106"/>
      <c r="E48" s="1284" t="s">
        <v>38</v>
      </c>
      <c r="F48" s="1284"/>
      <c r="G48" s="1284"/>
      <c r="H48" s="1285"/>
      <c r="I48" s="107" t="s">
        <v>514</v>
      </c>
      <c r="J48" s="108" t="s">
        <v>514</v>
      </c>
      <c r="K48" s="108" t="s">
        <v>514</v>
      </c>
      <c r="L48" s="108" t="s">
        <v>514</v>
      </c>
      <c r="M48" s="109" t="s">
        <v>514</v>
      </c>
    </row>
    <row r="49" spans="2:13" ht="27.75" customHeight="1" x14ac:dyDescent="0.15">
      <c r="B49" s="1280"/>
      <c r="C49" s="1281"/>
      <c r="D49" s="106"/>
      <c r="E49" s="1284" t="s">
        <v>39</v>
      </c>
      <c r="F49" s="1284"/>
      <c r="G49" s="1284"/>
      <c r="H49" s="1285"/>
      <c r="I49" s="107" t="s">
        <v>514</v>
      </c>
      <c r="J49" s="108" t="s">
        <v>514</v>
      </c>
      <c r="K49" s="108" t="s">
        <v>514</v>
      </c>
      <c r="L49" s="108" t="s">
        <v>514</v>
      </c>
      <c r="M49" s="109" t="s">
        <v>514</v>
      </c>
    </row>
    <row r="50" spans="2:13" ht="27.75" customHeight="1" x14ac:dyDescent="0.15">
      <c r="B50" s="1289" t="s">
        <v>40</v>
      </c>
      <c r="C50" s="1290"/>
      <c r="D50" s="112"/>
      <c r="E50" s="1284" t="s">
        <v>41</v>
      </c>
      <c r="F50" s="1284"/>
      <c r="G50" s="1284"/>
      <c r="H50" s="1285"/>
      <c r="I50" s="107">
        <v>577</v>
      </c>
      <c r="J50" s="108">
        <v>693</v>
      </c>
      <c r="K50" s="108">
        <v>706</v>
      </c>
      <c r="L50" s="108">
        <v>630</v>
      </c>
      <c r="M50" s="109">
        <v>736</v>
      </c>
    </row>
    <row r="51" spans="2:13" ht="27.75" customHeight="1" x14ac:dyDescent="0.15">
      <c r="B51" s="1278"/>
      <c r="C51" s="1279"/>
      <c r="D51" s="106"/>
      <c r="E51" s="1284" t="s">
        <v>42</v>
      </c>
      <c r="F51" s="1284"/>
      <c r="G51" s="1284"/>
      <c r="H51" s="1285"/>
      <c r="I51" s="107" t="s">
        <v>514</v>
      </c>
      <c r="J51" s="108" t="s">
        <v>514</v>
      </c>
      <c r="K51" s="108" t="s">
        <v>514</v>
      </c>
      <c r="L51" s="108" t="s">
        <v>514</v>
      </c>
      <c r="M51" s="109" t="s">
        <v>514</v>
      </c>
    </row>
    <row r="52" spans="2:13" ht="27.75" customHeight="1" x14ac:dyDescent="0.15">
      <c r="B52" s="1280"/>
      <c r="C52" s="1281"/>
      <c r="D52" s="106"/>
      <c r="E52" s="1284" t="s">
        <v>43</v>
      </c>
      <c r="F52" s="1284"/>
      <c r="G52" s="1284"/>
      <c r="H52" s="1285"/>
      <c r="I52" s="107">
        <v>1086</v>
      </c>
      <c r="J52" s="108">
        <v>1151</v>
      </c>
      <c r="K52" s="108">
        <v>1135</v>
      </c>
      <c r="L52" s="108">
        <v>1152</v>
      </c>
      <c r="M52" s="109">
        <v>1119</v>
      </c>
    </row>
    <row r="53" spans="2:13" ht="27.75" customHeight="1" thickBot="1" x14ac:dyDescent="0.2">
      <c r="B53" s="1291" t="s">
        <v>44</v>
      </c>
      <c r="C53" s="1292"/>
      <c r="D53" s="113"/>
      <c r="E53" s="1293" t="s">
        <v>45</v>
      </c>
      <c r="F53" s="1293"/>
      <c r="G53" s="1293"/>
      <c r="H53" s="1294"/>
      <c r="I53" s="114">
        <v>-59</v>
      </c>
      <c r="J53" s="115">
        <v>-178</v>
      </c>
      <c r="K53" s="115">
        <v>-109</v>
      </c>
      <c r="L53" s="115">
        <v>19</v>
      </c>
      <c r="M53" s="116">
        <v>-61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rK9M9/FMsSbrdjyKU6myI40xtQk+AqpuIIIj7+vuJ6u0gzLQ5q1e/7z003KNKp1jkoCoV6QrQm+K6LIvJNBHg==" saltValue="ZaZ4+muEYiVifGYdZ1QR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125" style="1" customWidth="1"/>
    <col min="2" max="2" width="16.375" style="1" customWidth="1"/>
    <col min="3" max="5" width="26.125" style="1" customWidth="1"/>
    <col min="6" max="8" width="24.1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3" t="s">
        <v>48</v>
      </c>
      <c r="D55" s="1303"/>
      <c r="E55" s="1304"/>
      <c r="F55" s="128">
        <v>328</v>
      </c>
      <c r="G55" s="128">
        <v>346</v>
      </c>
      <c r="H55" s="129">
        <v>345</v>
      </c>
    </row>
    <row r="56" spans="2:8" ht="52.5" customHeight="1" x14ac:dyDescent="0.15">
      <c r="B56" s="130"/>
      <c r="C56" s="1305" t="s">
        <v>49</v>
      </c>
      <c r="D56" s="1305"/>
      <c r="E56" s="1306"/>
      <c r="F56" s="131">
        <v>151</v>
      </c>
      <c r="G56" s="131">
        <v>151</v>
      </c>
      <c r="H56" s="132">
        <v>151</v>
      </c>
    </row>
    <row r="57" spans="2:8" ht="53.25" customHeight="1" x14ac:dyDescent="0.15">
      <c r="B57" s="130"/>
      <c r="C57" s="1307" t="s">
        <v>50</v>
      </c>
      <c r="D57" s="1307"/>
      <c r="E57" s="1308"/>
      <c r="F57" s="133">
        <v>265</v>
      </c>
      <c r="G57" s="133">
        <v>236</v>
      </c>
      <c r="H57" s="134">
        <v>225</v>
      </c>
    </row>
    <row r="58" spans="2:8" ht="45.75" customHeight="1" x14ac:dyDescent="0.15">
      <c r="B58" s="135"/>
      <c r="C58" s="1295" t="s">
        <v>593</v>
      </c>
      <c r="D58" s="1296"/>
      <c r="E58" s="1297"/>
      <c r="F58" s="136">
        <v>105</v>
      </c>
      <c r="G58" s="136">
        <v>105</v>
      </c>
      <c r="H58" s="137">
        <v>105</v>
      </c>
    </row>
    <row r="59" spans="2:8" ht="45.75" customHeight="1" x14ac:dyDescent="0.15">
      <c r="B59" s="135"/>
      <c r="C59" s="1295" t="s">
        <v>594</v>
      </c>
      <c r="D59" s="1296"/>
      <c r="E59" s="1297"/>
      <c r="F59" s="136">
        <v>120</v>
      </c>
      <c r="G59" s="136">
        <v>90</v>
      </c>
      <c r="H59" s="137">
        <v>77</v>
      </c>
    </row>
    <row r="60" spans="2:8" ht="45.75" customHeight="1" x14ac:dyDescent="0.15">
      <c r="B60" s="135"/>
      <c r="C60" s="1295" t="s">
        <v>595</v>
      </c>
      <c r="D60" s="1296"/>
      <c r="E60" s="1297"/>
      <c r="F60" s="136">
        <v>15</v>
      </c>
      <c r="G60" s="136">
        <v>16</v>
      </c>
      <c r="H60" s="137">
        <v>17</v>
      </c>
    </row>
    <row r="61" spans="2:8" ht="45.75" customHeight="1" x14ac:dyDescent="0.15">
      <c r="B61" s="135"/>
      <c r="C61" s="1295" t="s">
        <v>596</v>
      </c>
      <c r="D61" s="1296"/>
      <c r="E61" s="1297"/>
      <c r="F61" s="136">
        <v>14</v>
      </c>
      <c r="G61" s="136">
        <v>14</v>
      </c>
      <c r="H61" s="137">
        <v>13</v>
      </c>
    </row>
    <row r="62" spans="2:8" ht="45.75" customHeight="1" thickBot="1" x14ac:dyDescent="0.2">
      <c r="B62" s="138"/>
      <c r="C62" s="1298" t="s">
        <v>597</v>
      </c>
      <c r="D62" s="1299"/>
      <c r="E62" s="1300"/>
      <c r="F62" s="139">
        <v>10</v>
      </c>
      <c r="G62" s="139">
        <v>10</v>
      </c>
      <c r="H62" s="140">
        <v>10</v>
      </c>
    </row>
    <row r="63" spans="2:8" ht="52.5" customHeight="1" thickBot="1" x14ac:dyDescent="0.2">
      <c r="B63" s="141"/>
      <c r="C63" s="1301" t="s">
        <v>51</v>
      </c>
      <c r="D63" s="1301"/>
      <c r="E63" s="1302"/>
      <c r="F63" s="142">
        <v>744</v>
      </c>
      <c r="G63" s="142">
        <v>733</v>
      </c>
      <c r="H63" s="143">
        <v>720</v>
      </c>
    </row>
    <row r="64" spans="2:8" ht="15" customHeight="1" x14ac:dyDescent="0.15"/>
  </sheetData>
  <sheetProtection algorithmName="SHA-512" hashValue="bA8FA6Q2WlmFJluq0g7WQHrS6VQZE1xd7ask4BoyvjaNkKSW8dQ2Ppyd4iS25iBVMJNkb1hoW/t7E7boGzxrZA==" saltValue="EzS0ulcSC2u5TyXH4SIL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8620B-8306-4A24-832D-860C6282B5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602</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555</v>
      </c>
      <c r="BQ50" s="1314"/>
      <c r="BR50" s="1314"/>
      <c r="BS50" s="1314"/>
      <c r="BT50" s="1314"/>
      <c r="BU50" s="1314"/>
      <c r="BV50" s="1314"/>
      <c r="BW50" s="1314"/>
      <c r="BX50" s="1314" t="s">
        <v>556</v>
      </c>
      <c r="BY50" s="1314"/>
      <c r="BZ50" s="1314"/>
      <c r="CA50" s="1314"/>
      <c r="CB50" s="1314"/>
      <c r="CC50" s="1314"/>
      <c r="CD50" s="1314"/>
      <c r="CE50" s="1314"/>
      <c r="CF50" s="1314" t="s">
        <v>557</v>
      </c>
      <c r="CG50" s="1314"/>
      <c r="CH50" s="1314"/>
      <c r="CI50" s="1314"/>
      <c r="CJ50" s="1314"/>
      <c r="CK50" s="1314"/>
      <c r="CL50" s="1314"/>
      <c r="CM50" s="1314"/>
      <c r="CN50" s="1314" t="s">
        <v>558</v>
      </c>
      <c r="CO50" s="1314"/>
      <c r="CP50" s="1314"/>
      <c r="CQ50" s="1314"/>
      <c r="CR50" s="1314"/>
      <c r="CS50" s="1314"/>
      <c r="CT50" s="1314"/>
      <c r="CU50" s="1314"/>
      <c r="CV50" s="1314" t="s">
        <v>559</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604</v>
      </c>
      <c r="AO51" s="1312"/>
      <c r="AP51" s="1312"/>
      <c r="AQ51" s="1312"/>
      <c r="AR51" s="1312"/>
      <c r="AS51" s="1312"/>
      <c r="AT51" s="1312"/>
      <c r="AU51" s="1312"/>
      <c r="AV51" s="1312"/>
      <c r="AW51" s="1312"/>
      <c r="AX51" s="1312"/>
      <c r="AY51" s="1312"/>
      <c r="AZ51" s="1312"/>
      <c r="BA51" s="1312"/>
      <c r="BB51" s="1312" t="s">
        <v>605</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v>2.4</v>
      </c>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606</v>
      </c>
      <c r="BC53" s="1312"/>
      <c r="BD53" s="1312"/>
      <c r="BE53" s="1312"/>
      <c r="BF53" s="1312"/>
      <c r="BG53" s="1312"/>
      <c r="BH53" s="1312"/>
      <c r="BI53" s="1312"/>
      <c r="BJ53" s="1312"/>
      <c r="BK53" s="1312"/>
      <c r="BL53" s="1312"/>
      <c r="BM53" s="1312"/>
      <c r="BN53" s="1312"/>
      <c r="BO53" s="1312"/>
      <c r="BP53" s="1309">
        <v>56.1</v>
      </c>
      <c r="BQ53" s="1309"/>
      <c r="BR53" s="1309"/>
      <c r="BS53" s="1309"/>
      <c r="BT53" s="1309"/>
      <c r="BU53" s="1309"/>
      <c r="BV53" s="1309"/>
      <c r="BW53" s="1309"/>
      <c r="BX53" s="1309">
        <v>56.8</v>
      </c>
      <c r="BY53" s="1309"/>
      <c r="BZ53" s="1309"/>
      <c r="CA53" s="1309"/>
      <c r="CB53" s="1309"/>
      <c r="CC53" s="1309"/>
      <c r="CD53" s="1309"/>
      <c r="CE53" s="1309"/>
      <c r="CF53" s="1309">
        <v>59</v>
      </c>
      <c r="CG53" s="1309"/>
      <c r="CH53" s="1309"/>
      <c r="CI53" s="1309"/>
      <c r="CJ53" s="1309"/>
      <c r="CK53" s="1309"/>
      <c r="CL53" s="1309"/>
      <c r="CM53" s="1309"/>
      <c r="CN53" s="1309">
        <v>62.6</v>
      </c>
      <c r="CO53" s="1309"/>
      <c r="CP53" s="1309"/>
      <c r="CQ53" s="1309"/>
      <c r="CR53" s="1309"/>
      <c r="CS53" s="1309"/>
      <c r="CT53" s="1309"/>
      <c r="CU53" s="1309"/>
      <c r="CV53" s="1309">
        <v>60.5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607</v>
      </c>
      <c r="AO55" s="1314"/>
      <c r="AP55" s="1314"/>
      <c r="AQ55" s="1314"/>
      <c r="AR55" s="1314"/>
      <c r="AS55" s="1314"/>
      <c r="AT55" s="1314"/>
      <c r="AU55" s="1314"/>
      <c r="AV55" s="1314"/>
      <c r="AW55" s="1314"/>
      <c r="AX55" s="1314"/>
      <c r="AY55" s="1314"/>
      <c r="AZ55" s="1314"/>
      <c r="BA55" s="1314"/>
      <c r="BB55" s="1312" t="s">
        <v>605</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606</v>
      </c>
      <c r="BC57" s="1312"/>
      <c r="BD57" s="1312"/>
      <c r="BE57" s="1312"/>
      <c r="BF57" s="1312"/>
      <c r="BG57" s="1312"/>
      <c r="BH57" s="1312"/>
      <c r="BI57" s="1312"/>
      <c r="BJ57" s="1312"/>
      <c r="BK57" s="1312"/>
      <c r="BL57" s="1312"/>
      <c r="BM57" s="1312"/>
      <c r="BN57" s="1312"/>
      <c r="BO57" s="1312"/>
      <c r="BP57" s="1309">
        <v>57.1</v>
      </c>
      <c r="BQ57" s="1309"/>
      <c r="BR57" s="1309"/>
      <c r="BS57" s="1309"/>
      <c r="BT57" s="1309"/>
      <c r="BU57" s="1309"/>
      <c r="BV57" s="1309"/>
      <c r="BW57" s="1309"/>
      <c r="BX57" s="1309">
        <v>57.9</v>
      </c>
      <c r="BY57" s="1309"/>
      <c r="BZ57" s="1309"/>
      <c r="CA57" s="1309"/>
      <c r="CB57" s="1309"/>
      <c r="CC57" s="1309"/>
      <c r="CD57" s="1309"/>
      <c r="CE57" s="1309"/>
      <c r="CF57" s="1309">
        <v>58.2</v>
      </c>
      <c r="CG57" s="1309"/>
      <c r="CH57" s="1309"/>
      <c r="CI57" s="1309"/>
      <c r="CJ57" s="1309"/>
      <c r="CK57" s="1309"/>
      <c r="CL57" s="1309"/>
      <c r="CM57" s="1309"/>
      <c r="CN57" s="1309">
        <v>59.4</v>
      </c>
      <c r="CO57" s="1309"/>
      <c r="CP57" s="1309"/>
      <c r="CQ57" s="1309"/>
      <c r="CR57" s="1309"/>
      <c r="CS57" s="1309"/>
      <c r="CT57" s="1309"/>
      <c r="CU57" s="1309"/>
      <c r="CV57" s="1309">
        <v>60.3</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609</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555</v>
      </c>
      <c r="BQ72" s="1314"/>
      <c r="BR72" s="1314"/>
      <c r="BS72" s="1314"/>
      <c r="BT72" s="1314"/>
      <c r="BU72" s="1314"/>
      <c r="BV72" s="1314"/>
      <c r="BW72" s="1314"/>
      <c r="BX72" s="1314" t="s">
        <v>556</v>
      </c>
      <c r="BY72" s="1314"/>
      <c r="BZ72" s="1314"/>
      <c r="CA72" s="1314"/>
      <c r="CB72" s="1314"/>
      <c r="CC72" s="1314"/>
      <c r="CD72" s="1314"/>
      <c r="CE72" s="1314"/>
      <c r="CF72" s="1314" t="s">
        <v>557</v>
      </c>
      <c r="CG72" s="1314"/>
      <c r="CH72" s="1314"/>
      <c r="CI72" s="1314"/>
      <c r="CJ72" s="1314"/>
      <c r="CK72" s="1314"/>
      <c r="CL72" s="1314"/>
      <c r="CM72" s="1314"/>
      <c r="CN72" s="1314" t="s">
        <v>558</v>
      </c>
      <c r="CO72" s="1314"/>
      <c r="CP72" s="1314"/>
      <c r="CQ72" s="1314"/>
      <c r="CR72" s="1314"/>
      <c r="CS72" s="1314"/>
      <c r="CT72" s="1314"/>
      <c r="CU72" s="1314"/>
      <c r="CV72" s="1314" t="s">
        <v>559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604</v>
      </c>
      <c r="AO73" s="1312"/>
      <c r="AP73" s="1312"/>
      <c r="AQ73" s="1312"/>
      <c r="AR73" s="1312"/>
      <c r="AS73" s="1312"/>
      <c r="AT73" s="1312"/>
      <c r="AU73" s="1312"/>
      <c r="AV73" s="1312"/>
      <c r="AW73" s="1312"/>
      <c r="AX73" s="1312"/>
      <c r="AY73" s="1312"/>
      <c r="AZ73" s="1312"/>
      <c r="BA73" s="1312"/>
      <c r="BB73" s="1312" t="s">
        <v>605</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v>2.4</v>
      </c>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610</v>
      </c>
      <c r="BC75" s="1312"/>
      <c r="BD75" s="1312"/>
      <c r="BE75" s="1312"/>
      <c r="BF75" s="1312"/>
      <c r="BG75" s="1312"/>
      <c r="BH75" s="1312"/>
      <c r="BI75" s="1312"/>
      <c r="BJ75" s="1312"/>
      <c r="BK75" s="1312"/>
      <c r="BL75" s="1312"/>
      <c r="BM75" s="1312"/>
      <c r="BN75" s="1312"/>
      <c r="BO75" s="1312"/>
      <c r="BP75" s="1309">
        <v>8.5</v>
      </c>
      <c r="BQ75" s="1309"/>
      <c r="BR75" s="1309"/>
      <c r="BS75" s="1309"/>
      <c r="BT75" s="1309"/>
      <c r="BU75" s="1309"/>
      <c r="BV75" s="1309"/>
      <c r="BW75" s="1309"/>
      <c r="BX75" s="1309">
        <v>4.9000000000000004</v>
      </c>
      <c r="BY75" s="1309"/>
      <c r="BZ75" s="1309"/>
      <c r="CA75" s="1309"/>
      <c r="CB75" s="1309"/>
      <c r="CC75" s="1309"/>
      <c r="CD75" s="1309"/>
      <c r="CE75" s="1309"/>
      <c r="CF75" s="1309">
        <v>2.2000000000000002</v>
      </c>
      <c r="CG75" s="1309"/>
      <c r="CH75" s="1309"/>
      <c r="CI75" s="1309"/>
      <c r="CJ75" s="1309"/>
      <c r="CK75" s="1309"/>
      <c r="CL75" s="1309"/>
      <c r="CM75" s="1309"/>
      <c r="CN75" s="1309">
        <v>3</v>
      </c>
      <c r="CO75" s="1309"/>
      <c r="CP75" s="1309"/>
      <c r="CQ75" s="1309"/>
      <c r="CR75" s="1309"/>
      <c r="CS75" s="1309"/>
      <c r="CT75" s="1309"/>
      <c r="CU75" s="1309"/>
      <c r="CV75" s="1309">
        <v>3.7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607</v>
      </c>
      <c r="AO77" s="1314"/>
      <c r="AP77" s="1314"/>
      <c r="AQ77" s="1314"/>
      <c r="AR77" s="1314"/>
      <c r="AS77" s="1314"/>
      <c r="AT77" s="1314"/>
      <c r="AU77" s="1314"/>
      <c r="AV77" s="1314"/>
      <c r="AW77" s="1314"/>
      <c r="AX77" s="1314"/>
      <c r="AY77" s="1314"/>
      <c r="AZ77" s="1314"/>
      <c r="BA77" s="1314"/>
      <c r="BB77" s="1312" t="s">
        <v>605</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610</v>
      </c>
      <c r="BC79" s="1312"/>
      <c r="BD79" s="1312"/>
      <c r="BE79" s="1312"/>
      <c r="BF79" s="1312"/>
      <c r="BG79" s="1312"/>
      <c r="BH79" s="1312"/>
      <c r="BI79" s="1312"/>
      <c r="BJ79" s="1312"/>
      <c r="BK79" s="1312"/>
      <c r="BL79" s="1312"/>
      <c r="BM79" s="1312"/>
      <c r="BN79" s="1312"/>
      <c r="BO79" s="1312"/>
      <c r="BP79" s="1309">
        <v>6.4</v>
      </c>
      <c r="BQ79" s="1309"/>
      <c r="BR79" s="1309"/>
      <c r="BS79" s="1309"/>
      <c r="BT79" s="1309"/>
      <c r="BU79" s="1309"/>
      <c r="BV79" s="1309"/>
      <c r="BW79" s="1309"/>
      <c r="BX79" s="1309">
        <v>6.9</v>
      </c>
      <c r="BY79" s="1309"/>
      <c r="BZ79" s="1309"/>
      <c r="CA79" s="1309"/>
      <c r="CB79" s="1309"/>
      <c r="CC79" s="1309"/>
      <c r="CD79" s="1309"/>
      <c r="CE79" s="1309"/>
      <c r="CF79" s="1309">
        <v>7.1</v>
      </c>
      <c r="CG79" s="1309"/>
      <c r="CH79" s="1309"/>
      <c r="CI79" s="1309"/>
      <c r="CJ79" s="1309"/>
      <c r="CK79" s="1309"/>
      <c r="CL79" s="1309"/>
      <c r="CM79" s="1309"/>
      <c r="CN79" s="1309">
        <v>7.4</v>
      </c>
      <c r="CO79" s="1309"/>
      <c r="CP79" s="1309"/>
      <c r="CQ79" s="1309"/>
      <c r="CR79" s="1309"/>
      <c r="CS79" s="1309"/>
      <c r="CT79" s="1309"/>
      <c r="CU79" s="1309"/>
      <c r="CV79" s="1309">
        <v>7.4</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X1pDh52NkIqUZMKUbv2jY3hQ3HgH/CmI1j5R4rJVEYABC+wFlGslt6OLJpvsF5QUpjQ2Y9GUilEbh5OBta3iww==" saltValue="Ifost0w2LvkiuMr4qYIbU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B6961-781E-4905-990B-649D30862F36}">
  <sheetPr>
    <pageSetUpPr fitToPage="1"/>
  </sheetPr>
  <dimension ref="A1:DR125"/>
  <sheetViews>
    <sheetView showGridLines="0" topLeftCell="AJ11"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Ir/1pL6ITL9FepKmU6Rh+7VEkeNh/5ok4/xqZ61CpjjT5skyDTswnrIqfWZ+LBFZO5a4Dy8odyMvW6YJVXikQ==" saltValue="GsTnunyllUOOaSYY8OkYx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287E5-3D96-45E5-AE8F-CB2AE82510D9}">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WbsElIEX5Nuq5LtqJYoewcTexu7BXZkBHfFswcyFY+dBZAa787ugiFi3yy+NzYX0SGH6kWIjhw7qPZ/OGkRa+A==" saltValue="x1I9qdDXSrLpQwCgzKe02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83603</v>
      </c>
      <c r="E3" s="162"/>
      <c r="F3" s="163">
        <v>287914</v>
      </c>
      <c r="G3" s="164"/>
      <c r="H3" s="165"/>
    </row>
    <row r="4" spans="1:8" x14ac:dyDescent="0.15">
      <c r="A4" s="166"/>
      <c r="B4" s="167"/>
      <c r="C4" s="168"/>
      <c r="D4" s="169">
        <v>35412</v>
      </c>
      <c r="E4" s="170"/>
      <c r="F4" s="171">
        <v>146531</v>
      </c>
      <c r="G4" s="172"/>
      <c r="H4" s="173"/>
    </row>
    <row r="5" spans="1:8" x14ac:dyDescent="0.15">
      <c r="A5" s="154" t="s">
        <v>547</v>
      </c>
      <c r="B5" s="159"/>
      <c r="C5" s="160"/>
      <c r="D5" s="161">
        <v>294036</v>
      </c>
      <c r="E5" s="162"/>
      <c r="F5" s="163">
        <v>310300</v>
      </c>
      <c r="G5" s="164"/>
      <c r="H5" s="165"/>
    </row>
    <row r="6" spans="1:8" x14ac:dyDescent="0.15">
      <c r="A6" s="166"/>
      <c r="B6" s="167"/>
      <c r="C6" s="168"/>
      <c r="D6" s="169">
        <v>101011</v>
      </c>
      <c r="E6" s="170"/>
      <c r="F6" s="171">
        <v>157576</v>
      </c>
      <c r="G6" s="172"/>
      <c r="H6" s="173"/>
    </row>
    <row r="7" spans="1:8" x14ac:dyDescent="0.15">
      <c r="A7" s="154" t="s">
        <v>548</v>
      </c>
      <c r="B7" s="159"/>
      <c r="C7" s="160"/>
      <c r="D7" s="161">
        <v>254411</v>
      </c>
      <c r="E7" s="162"/>
      <c r="F7" s="163">
        <v>317319</v>
      </c>
      <c r="G7" s="164"/>
      <c r="H7" s="165"/>
    </row>
    <row r="8" spans="1:8" x14ac:dyDescent="0.15">
      <c r="A8" s="166"/>
      <c r="B8" s="167"/>
      <c r="C8" s="168"/>
      <c r="D8" s="169">
        <v>13908</v>
      </c>
      <c r="E8" s="170"/>
      <c r="F8" s="171">
        <v>164214</v>
      </c>
      <c r="G8" s="172"/>
      <c r="H8" s="173"/>
    </row>
    <row r="9" spans="1:8" x14ac:dyDescent="0.15">
      <c r="A9" s="154" t="s">
        <v>549</v>
      </c>
      <c r="B9" s="159"/>
      <c r="C9" s="160"/>
      <c r="D9" s="161">
        <v>237330</v>
      </c>
      <c r="E9" s="162"/>
      <c r="F9" s="163">
        <v>289738</v>
      </c>
      <c r="G9" s="164"/>
      <c r="H9" s="165"/>
    </row>
    <row r="10" spans="1:8" x14ac:dyDescent="0.15">
      <c r="A10" s="166"/>
      <c r="B10" s="167"/>
      <c r="C10" s="168"/>
      <c r="D10" s="169">
        <v>63103</v>
      </c>
      <c r="E10" s="170"/>
      <c r="F10" s="171">
        <v>156238</v>
      </c>
      <c r="G10" s="172"/>
      <c r="H10" s="173"/>
    </row>
    <row r="11" spans="1:8" x14ac:dyDescent="0.15">
      <c r="A11" s="154" t="s">
        <v>550</v>
      </c>
      <c r="B11" s="159"/>
      <c r="C11" s="160"/>
      <c r="D11" s="161">
        <v>148528</v>
      </c>
      <c r="E11" s="162"/>
      <c r="F11" s="163">
        <v>316937</v>
      </c>
      <c r="G11" s="164"/>
      <c r="H11" s="165"/>
    </row>
    <row r="12" spans="1:8" x14ac:dyDescent="0.15">
      <c r="A12" s="166"/>
      <c r="B12" s="167"/>
      <c r="C12" s="174"/>
      <c r="D12" s="169">
        <v>50004</v>
      </c>
      <c r="E12" s="170"/>
      <c r="F12" s="171">
        <v>199150</v>
      </c>
      <c r="G12" s="172"/>
      <c r="H12" s="173"/>
    </row>
    <row r="13" spans="1:8" x14ac:dyDescent="0.15">
      <c r="A13" s="154"/>
      <c r="B13" s="159"/>
      <c r="C13" s="175"/>
      <c r="D13" s="176">
        <v>203582</v>
      </c>
      <c r="E13" s="177"/>
      <c r="F13" s="178">
        <v>304442</v>
      </c>
      <c r="G13" s="179"/>
      <c r="H13" s="165"/>
    </row>
    <row r="14" spans="1:8" x14ac:dyDescent="0.15">
      <c r="A14" s="166"/>
      <c r="B14" s="167"/>
      <c r="C14" s="168"/>
      <c r="D14" s="169">
        <v>52688</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8.6999999999999993</v>
      </c>
      <c r="C19" s="180">
        <f>ROUND(VALUE(SUBSTITUTE(実質収支比率等に係る経年分析!G$48,"▲","-")),2)</f>
        <v>4.66</v>
      </c>
      <c r="D19" s="180">
        <f>ROUND(VALUE(SUBSTITUTE(実質収支比率等に係る経年分析!H$48,"▲","-")),2)</f>
        <v>4.0199999999999996</v>
      </c>
      <c r="E19" s="180">
        <f>ROUND(VALUE(SUBSTITUTE(実質収支比率等に係る経年分析!I$48,"▲","-")),2)</f>
        <v>8.9</v>
      </c>
      <c r="F19" s="180">
        <f>ROUND(VALUE(SUBSTITUTE(実質収支比率等に係る経年分析!J$48,"▲","-")),2)</f>
        <v>2.08</v>
      </c>
    </row>
    <row r="20" spans="1:11" x14ac:dyDescent="0.15">
      <c r="A20" s="180" t="s">
        <v>55</v>
      </c>
      <c r="B20" s="180">
        <f>ROUND(VALUE(SUBSTITUTE(実質収支比率等に係る経年分析!F$47,"▲","-")),2)</f>
        <v>28.77</v>
      </c>
      <c r="C20" s="180">
        <f>ROUND(VALUE(SUBSTITUTE(実質収支比率等に係る経年分析!G$47,"▲","-")),2)</f>
        <v>33.89</v>
      </c>
      <c r="D20" s="180">
        <f>ROUND(VALUE(SUBSTITUTE(実質収支比率等に係る経年分析!H$47,"▲","-")),2)</f>
        <v>36.909999999999997</v>
      </c>
      <c r="E20" s="180">
        <f>ROUND(VALUE(SUBSTITUTE(実質収支比率等に係る経年分析!I$47,"▲","-")),2)</f>
        <v>39.770000000000003</v>
      </c>
      <c r="F20" s="180">
        <f>ROUND(VALUE(SUBSTITUTE(実質収支比率等に係る経年分析!J$47,"▲","-")),2)</f>
        <v>39.75</v>
      </c>
    </row>
    <row r="21" spans="1:11" x14ac:dyDescent="0.15">
      <c r="A21" s="180" t="s">
        <v>56</v>
      </c>
      <c r="B21" s="180">
        <f>IF(ISNUMBER(VALUE(SUBSTITUTE(実質収支比率等に係る経年分析!F$49,"▲","-"))),ROUND(VALUE(SUBSTITUTE(実質収支比率等に係る経年分析!F$49,"▲","-")),2),NA())</f>
        <v>12.63</v>
      </c>
      <c r="C21" s="180">
        <f>IF(ISNUMBER(VALUE(SUBSTITUTE(実質収支比率等に係る経年分析!G$49,"▲","-"))),ROUND(VALUE(SUBSTITUTE(実質収支比率等に係る経年分析!G$49,"▲","-")),2),NA())</f>
        <v>-4.21</v>
      </c>
      <c r="D21" s="180">
        <f>IF(ISNUMBER(VALUE(SUBSTITUTE(実質収支比率等に係る経年分析!H$49,"▲","-"))),ROUND(VALUE(SUBSTITUTE(実質収支比率等に係る経年分析!H$49,"▲","-")),2),NA())</f>
        <v>-0.72</v>
      </c>
      <c r="E21" s="180">
        <f>IF(ISNUMBER(VALUE(SUBSTITUTE(実質収支比率等に係る経年分析!I$49,"▲","-"))),ROUND(VALUE(SUBSTITUTE(実質収支比率等に係る経年分析!I$49,"▲","-")),2),NA())</f>
        <v>4.79</v>
      </c>
      <c r="F21" s="180">
        <f>IF(ISNUMBER(VALUE(SUBSTITUTE(実質収支比率等に係る経年分析!J$49,"▲","-"))),ROUND(VALUE(SUBSTITUTE(実質収支比率等に係る経年分析!J$49,"▲","-")),2),NA())</f>
        <v>-11.45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8.6999999999999993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4.0199999999999996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8.89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2.08</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2.0299999999999998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2.46</v>
      </c>
    </row>
    <row r="36" spans="1:16" x14ac:dyDescent="0.15">
      <c r="A36" s="181" t="str">
        <f>IF(連結実質赤字比率に係る赤字・黒字の構成分析!C$34="",NA(),連結実質赤字比率に係る赤字・黒字の構成分析!C$34)</f>
        <v>国民健康保険特別会計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113</v>
      </c>
      <c r="E42" s="182"/>
      <c r="F42" s="182"/>
      <c r="G42" s="182">
        <f>'実質公債費比率（分子）の構造'!L$52</f>
        <v>104</v>
      </c>
      <c r="H42" s="182"/>
      <c r="I42" s="182"/>
      <c r="J42" s="182">
        <f>'実質公債費比率（分子）の構造'!M$52</f>
        <v>110</v>
      </c>
      <c r="K42" s="182"/>
      <c r="L42" s="182"/>
      <c r="M42" s="182">
        <f>'実質公債費比率（分子）の構造'!N$52</f>
        <v>100</v>
      </c>
      <c r="N42" s="182"/>
      <c r="O42" s="182"/>
      <c r="P42" s="182">
        <f>'実質公債費比率（分子）の構造'!O$52</f>
        <v>103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15</v>
      </c>
      <c r="C45" s="182"/>
      <c r="D45" s="182"/>
      <c r="E45" s="182">
        <f>'実質公債費比率（分子）の構造'!L$49</f>
        <v>16</v>
      </c>
      <c r="F45" s="182"/>
      <c r="G45" s="182"/>
      <c r="H45" s="182">
        <f>'実質公債費比率（分子）の構造'!M$49</f>
        <v>17</v>
      </c>
      <c r="I45" s="182"/>
      <c r="J45" s="182"/>
      <c r="K45" s="182">
        <f>'実質公債費比率（分子）の構造'!N$49</f>
        <v>17</v>
      </c>
      <c r="L45" s="182"/>
      <c r="M45" s="182"/>
      <c r="N45" s="182">
        <f>'実質公債費比率（分子）の構造'!O$49</f>
        <v>17</v>
      </c>
      <c r="O45" s="182"/>
      <c r="P45" s="182"/>
    </row>
    <row r="46" spans="1:16" x14ac:dyDescent="0.15">
      <c r="A46" s="182" t="s">
        <v>67</v>
      </c>
      <c r="B46" s="182">
        <f>'実質公債費比率（分子）の構造'!K$48</f>
        <v>20</v>
      </c>
      <c r="C46" s="182"/>
      <c r="D46" s="182"/>
      <c r="E46" s="182">
        <f>'実質公債費比率（分子）の構造'!L$48</f>
        <v>18</v>
      </c>
      <c r="F46" s="182"/>
      <c r="G46" s="182"/>
      <c r="H46" s="182">
        <f>'実質公債費比率（分子）の構造'!M$48</f>
        <v>13</v>
      </c>
      <c r="I46" s="182"/>
      <c r="J46" s="182"/>
      <c r="K46" s="182">
        <f>'実質公債費比率（分子）の構造'!N$48</f>
        <v>16</v>
      </c>
      <c r="L46" s="182"/>
      <c r="M46" s="182"/>
      <c r="N46" s="182">
        <f>'実質公債費比率（分子）の構造'!O$48</f>
        <v>16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90</v>
      </c>
      <c r="C49" s="182"/>
      <c r="D49" s="182"/>
      <c r="E49" s="182">
        <f>'実質公債費比率（分子）の構造'!L$45</f>
        <v>91</v>
      </c>
      <c r="F49" s="182"/>
      <c r="G49" s="182"/>
      <c r="H49" s="182">
        <f>'実質公債費比率（分子）の構造'!M$45</f>
        <v>101</v>
      </c>
      <c r="I49" s="182"/>
      <c r="J49" s="182"/>
      <c r="K49" s="182">
        <f>'実質公債費比率（分子）の構造'!N$45</f>
        <v>97</v>
      </c>
      <c r="L49" s="182"/>
      <c r="M49" s="182"/>
      <c r="N49" s="182">
        <f>'実質公債費比率（分子）の構造'!O$45</f>
        <v>108</v>
      </c>
      <c r="O49" s="182"/>
      <c r="P49" s="182"/>
    </row>
    <row r="50" spans="1:16" x14ac:dyDescent="0.15">
      <c r="A50" s="182" t="s">
        <v>71</v>
      </c>
      <c r="B50" s="182" t="e">
        <f>NA()</f>
        <v>#N/A</v>
      </c>
      <c r="C50" s="182">
        <f>IF(ISNUMBER('実質公債費比率（分子）の構造'!K$53),'実質公債費比率（分子）の構造'!K$53,NA())</f>
        <v>12</v>
      </c>
      <c r="D50" s="182" t="e">
        <f>NA()</f>
        <v>#N/A</v>
      </c>
      <c r="E50" s="182" t="e">
        <f>NA()</f>
        <v>#N/A</v>
      </c>
      <c r="F50" s="182">
        <f>IF(ISNUMBER('実質公債費比率（分子）の構造'!L$53),'実質公債費比率（分子）の構造'!L$53,NA())</f>
        <v>21</v>
      </c>
      <c r="G50" s="182" t="e">
        <f>NA()</f>
        <v>#N/A</v>
      </c>
      <c r="H50" s="182" t="e">
        <f>NA()</f>
        <v>#N/A</v>
      </c>
      <c r="I50" s="182">
        <f>IF(ISNUMBER('実質公債費比率（分子）の構造'!M$53),'実質公債費比率（分子）の構造'!M$53,NA())</f>
        <v>21</v>
      </c>
      <c r="J50" s="182" t="e">
        <f>NA()</f>
        <v>#N/A</v>
      </c>
      <c r="K50" s="182" t="e">
        <f>NA()</f>
        <v>#N/A</v>
      </c>
      <c r="L50" s="182">
        <f>IF(ISNUMBER('実質公債費比率（分子）の構造'!N$53),'実質公債費比率（分子）の構造'!N$53,NA())</f>
        <v>30</v>
      </c>
      <c r="M50" s="182" t="e">
        <f>NA()</f>
        <v>#N/A</v>
      </c>
      <c r="N50" s="182" t="e">
        <f>NA()</f>
        <v>#N/A</v>
      </c>
      <c r="O50" s="182">
        <f>IF(ISNUMBER('実質公債費比率（分子）の構造'!O$53),'実質公債費比率（分子）の構造'!O$53,NA())</f>
        <v>38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1086</v>
      </c>
      <c r="E56" s="181"/>
      <c r="F56" s="181"/>
      <c r="G56" s="181">
        <f>'将来負担比率（分子）の構造'!J$52</f>
        <v>1151</v>
      </c>
      <c r="H56" s="181"/>
      <c r="I56" s="181"/>
      <c r="J56" s="181">
        <f>'将来負担比率（分子）の構造'!K$52</f>
        <v>1135</v>
      </c>
      <c r="K56" s="181"/>
      <c r="L56" s="181"/>
      <c r="M56" s="181">
        <f>'将来負担比率（分子）の構造'!L$52</f>
        <v>1152</v>
      </c>
      <c r="N56" s="181"/>
      <c r="O56" s="181"/>
      <c r="P56" s="181">
        <f>'将来負担比率（分子）の構造'!M$52</f>
        <v>1119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577</v>
      </c>
      <c r="E58" s="181"/>
      <c r="F58" s="181"/>
      <c r="G58" s="181">
        <f>'将来負担比率（分子）の構造'!J$50</f>
        <v>693</v>
      </c>
      <c r="H58" s="181"/>
      <c r="I58" s="181"/>
      <c r="J58" s="181">
        <f>'将来負担比率（分子）の構造'!K$50</f>
        <v>706</v>
      </c>
      <c r="K58" s="181"/>
      <c r="L58" s="181"/>
      <c r="M58" s="181">
        <f>'将来負担比率（分子）の構造'!L$50</f>
        <v>630</v>
      </c>
      <c r="N58" s="181"/>
      <c r="O58" s="181"/>
      <c r="P58" s="181">
        <f>'将来負担比率（分子）の構造'!M$50</f>
        <v>736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189</v>
      </c>
      <c r="C62" s="181"/>
      <c r="D62" s="181"/>
      <c r="E62" s="181">
        <f>'将来負担比率（分子）の構造'!J$45</f>
        <v>256</v>
      </c>
      <c r="F62" s="181"/>
      <c r="G62" s="181"/>
      <c r="H62" s="181">
        <f>'将来負担比率（分子）の構造'!K$45</f>
        <v>288</v>
      </c>
      <c r="I62" s="181"/>
      <c r="J62" s="181"/>
      <c r="K62" s="181">
        <f>'将来負担比率（分子）の構造'!L$45</f>
        <v>299</v>
      </c>
      <c r="L62" s="181"/>
      <c r="M62" s="181"/>
      <c r="N62" s="181">
        <f>'将来負担比率（分子）の構造'!M$45</f>
        <v>288</v>
      </c>
      <c r="O62" s="181"/>
      <c r="P62" s="181"/>
    </row>
    <row r="63" spans="1:16" x14ac:dyDescent="0.15">
      <c r="A63" s="181" t="s">
        <v>34</v>
      </c>
      <c r="B63" s="181">
        <f>'将来負担比率（分子）の構造'!I$44</f>
        <v>143</v>
      </c>
      <c r="C63" s="181"/>
      <c r="D63" s="181"/>
      <c r="E63" s="181">
        <f>'将来負担比率（分子）の構造'!J$44</f>
        <v>118</v>
      </c>
      <c r="F63" s="181"/>
      <c r="G63" s="181"/>
      <c r="H63" s="181">
        <f>'将来負担比率（分子）の構造'!K$44</f>
        <v>100</v>
      </c>
      <c r="I63" s="181"/>
      <c r="J63" s="181"/>
      <c r="K63" s="181">
        <f>'将来負担比率（分子）の構造'!L$44</f>
        <v>87</v>
      </c>
      <c r="L63" s="181"/>
      <c r="M63" s="181"/>
      <c r="N63" s="181">
        <f>'将来負担比率（分子）の構造'!M$44</f>
        <v>80</v>
      </c>
      <c r="O63" s="181"/>
      <c r="P63" s="181"/>
    </row>
    <row r="64" spans="1:16" x14ac:dyDescent="0.15">
      <c r="A64" s="181" t="s">
        <v>33</v>
      </c>
      <c r="B64" s="181">
        <f>'将来負担比率（分子）の構造'!I$43</f>
        <v>156</v>
      </c>
      <c r="C64" s="181"/>
      <c r="D64" s="181"/>
      <c r="E64" s="181">
        <f>'将来負担比率（分子）の構造'!J$43</f>
        <v>145</v>
      </c>
      <c r="F64" s="181"/>
      <c r="G64" s="181"/>
      <c r="H64" s="181">
        <f>'将来負担比率（分子）の構造'!K$43</f>
        <v>119</v>
      </c>
      <c r="I64" s="181"/>
      <c r="J64" s="181"/>
      <c r="K64" s="181">
        <f>'将来負担比率（分子）の構造'!L$43</f>
        <v>113</v>
      </c>
      <c r="L64" s="181"/>
      <c r="M64" s="181"/>
      <c r="N64" s="181">
        <f>'将来負担比率（分子）の構造'!M$43</f>
        <v>107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1115</v>
      </c>
      <c r="C66" s="181"/>
      <c r="D66" s="181"/>
      <c r="E66" s="181">
        <f>'将来負担比率（分子）の構造'!J$41</f>
        <v>1146</v>
      </c>
      <c r="F66" s="181"/>
      <c r="G66" s="181"/>
      <c r="H66" s="181">
        <f>'将来負担比率（分子）の構造'!K$41</f>
        <v>1226</v>
      </c>
      <c r="I66" s="181"/>
      <c r="J66" s="181"/>
      <c r="K66" s="181">
        <f>'将来負担比率（分子）の構造'!L$41</f>
        <v>1301</v>
      </c>
      <c r="L66" s="181"/>
      <c r="M66" s="181"/>
      <c r="N66" s="181">
        <f>'将来負担比率（分子）の構造'!M$41</f>
        <v>1319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19</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328</v>
      </c>
      <c r="C72" s="185">
        <f>基金残高に係る経年分析!G55</f>
        <v>346</v>
      </c>
      <c r="D72" s="185">
        <f>基金残高に係る経年分析!H55</f>
        <v>345</v>
      </c>
    </row>
    <row r="73" spans="1:16" x14ac:dyDescent="0.15">
      <c r="A73" s="184" t="s">
        <v>78</v>
      </c>
      <c r="B73" s="185">
        <f>基金残高に係る経年分析!F56</f>
        <v>151</v>
      </c>
      <c r="C73" s="185">
        <f>基金残高に係る経年分析!G56</f>
        <v>151</v>
      </c>
      <c r="D73" s="185">
        <f>基金残高に係る経年分析!H56</f>
        <v>151</v>
      </c>
    </row>
    <row r="74" spans="1:16" x14ac:dyDescent="0.15">
      <c r="A74" s="184" t="s">
        <v>79</v>
      </c>
      <c r="B74" s="185">
        <f>基金残高に係る経年分析!F57</f>
        <v>265</v>
      </c>
      <c r="C74" s="185">
        <f>基金残高に係る経年分析!G57</f>
        <v>236</v>
      </c>
      <c r="D74" s="185">
        <f>基金残高に係る経年分析!H57</f>
        <v>225</v>
      </c>
    </row>
  </sheetData>
  <sheetProtection algorithmName="SHA-512" hashValue="O3/KOEffwcdIC+A9rdyOBbeowYVMRNGROnxc/IXg2UIP32Di6yqzz01a4saidS/hvT30Ug15EbxuczSSg+d6SA==" saltValue="k+l6h2EE9KkuecEqr9bOI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160950</v>
      </c>
      <c r="S5" s="673"/>
      <c r="T5" s="673"/>
      <c r="U5" s="673"/>
      <c r="V5" s="673"/>
      <c r="W5" s="673"/>
      <c r="X5" s="673"/>
      <c r="Y5" s="674"/>
      <c r="Z5" s="675">
        <v>10.7</v>
      </c>
      <c r="AA5" s="675"/>
      <c r="AB5" s="675"/>
      <c r="AC5" s="675"/>
      <c r="AD5" s="676">
        <v>160950</v>
      </c>
      <c r="AE5" s="676"/>
      <c r="AF5" s="676"/>
      <c r="AG5" s="676"/>
      <c r="AH5" s="676"/>
      <c r="AI5" s="676"/>
      <c r="AJ5" s="676"/>
      <c r="AK5" s="676"/>
      <c r="AL5" s="677">
        <v>18.899999999999999</v>
      </c>
      <c r="AM5" s="678"/>
      <c r="AN5" s="678"/>
      <c r="AO5" s="679"/>
      <c r="AP5" s="669" t="s">
        <v>227</v>
      </c>
      <c r="AQ5" s="670"/>
      <c r="AR5" s="670"/>
      <c r="AS5" s="670"/>
      <c r="AT5" s="670"/>
      <c r="AU5" s="670"/>
      <c r="AV5" s="670"/>
      <c r="AW5" s="670"/>
      <c r="AX5" s="670"/>
      <c r="AY5" s="670"/>
      <c r="AZ5" s="670"/>
      <c r="BA5" s="670"/>
      <c r="BB5" s="670"/>
      <c r="BC5" s="670"/>
      <c r="BD5" s="670"/>
      <c r="BE5" s="670"/>
      <c r="BF5" s="671"/>
      <c r="BG5" s="683">
        <v>160950</v>
      </c>
      <c r="BH5" s="684"/>
      <c r="BI5" s="684"/>
      <c r="BJ5" s="684"/>
      <c r="BK5" s="684"/>
      <c r="BL5" s="684"/>
      <c r="BM5" s="684"/>
      <c r="BN5" s="685"/>
      <c r="BO5" s="686">
        <v>100</v>
      </c>
      <c r="BP5" s="686"/>
      <c r="BQ5" s="686"/>
      <c r="BR5" s="686"/>
      <c r="BS5" s="687">
        <v>1775</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7511</v>
      </c>
      <c r="S6" s="684"/>
      <c r="T6" s="684"/>
      <c r="U6" s="684"/>
      <c r="V6" s="684"/>
      <c r="W6" s="684"/>
      <c r="X6" s="684"/>
      <c r="Y6" s="685"/>
      <c r="Z6" s="686">
        <v>0.5</v>
      </c>
      <c r="AA6" s="686"/>
      <c r="AB6" s="686"/>
      <c r="AC6" s="686"/>
      <c r="AD6" s="687">
        <v>7511</v>
      </c>
      <c r="AE6" s="687"/>
      <c r="AF6" s="687"/>
      <c r="AG6" s="687"/>
      <c r="AH6" s="687"/>
      <c r="AI6" s="687"/>
      <c r="AJ6" s="687"/>
      <c r="AK6" s="687"/>
      <c r="AL6" s="688">
        <v>0.9</v>
      </c>
      <c r="AM6" s="689"/>
      <c r="AN6" s="689"/>
      <c r="AO6" s="690"/>
      <c r="AP6" s="680" t="s">
        <v>232</v>
      </c>
      <c r="AQ6" s="681"/>
      <c r="AR6" s="681"/>
      <c r="AS6" s="681"/>
      <c r="AT6" s="681"/>
      <c r="AU6" s="681"/>
      <c r="AV6" s="681"/>
      <c r="AW6" s="681"/>
      <c r="AX6" s="681"/>
      <c r="AY6" s="681"/>
      <c r="AZ6" s="681"/>
      <c r="BA6" s="681"/>
      <c r="BB6" s="681"/>
      <c r="BC6" s="681"/>
      <c r="BD6" s="681"/>
      <c r="BE6" s="681"/>
      <c r="BF6" s="682"/>
      <c r="BG6" s="683">
        <v>160950</v>
      </c>
      <c r="BH6" s="684"/>
      <c r="BI6" s="684"/>
      <c r="BJ6" s="684"/>
      <c r="BK6" s="684"/>
      <c r="BL6" s="684"/>
      <c r="BM6" s="684"/>
      <c r="BN6" s="685"/>
      <c r="BO6" s="686">
        <v>100</v>
      </c>
      <c r="BP6" s="686"/>
      <c r="BQ6" s="686"/>
      <c r="BR6" s="686"/>
      <c r="BS6" s="687">
        <v>1775</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48662</v>
      </c>
      <c r="CS6" s="684"/>
      <c r="CT6" s="684"/>
      <c r="CU6" s="684"/>
      <c r="CV6" s="684"/>
      <c r="CW6" s="684"/>
      <c r="CX6" s="684"/>
      <c r="CY6" s="685"/>
      <c r="CZ6" s="677">
        <v>3.3</v>
      </c>
      <c r="DA6" s="678"/>
      <c r="DB6" s="678"/>
      <c r="DC6" s="697"/>
      <c r="DD6" s="692" t="s">
        <v>234</v>
      </c>
      <c r="DE6" s="684"/>
      <c r="DF6" s="684"/>
      <c r="DG6" s="684"/>
      <c r="DH6" s="684"/>
      <c r="DI6" s="684"/>
      <c r="DJ6" s="684"/>
      <c r="DK6" s="684"/>
      <c r="DL6" s="684"/>
      <c r="DM6" s="684"/>
      <c r="DN6" s="684"/>
      <c r="DO6" s="684"/>
      <c r="DP6" s="685"/>
      <c r="DQ6" s="692">
        <v>48662</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110</v>
      </c>
      <c r="S7" s="684"/>
      <c r="T7" s="684"/>
      <c r="U7" s="684"/>
      <c r="V7" s="684"/>
      <c r="W7" s="684"/>
      <c r="X7" s="684"/>
      <c r="Y7" s="685"/>
      <c r="Z7" s="686">
        <v>0</v>
      </c>
      <c r="AA7" s="686"/>
      <c r="AB7" s="686"/>
      <c r="AC7" s="686"/>
      <c r="AD7" s="687">
        <v>110</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61399</v>
      </c>
      <c r="BH7" s="684"/>
      <c r="BI7" s="684"/>
      <c r="BJ7" s="684"/>
      <c r="BK7" s="684"/>
      <c r="BL7" s="684"/>
      <c r="BM7" s="684"/>
      <c r="BN7" s="685"/>
      <c r="BO7" s="686">
        <v>38.1</v>
      </c>
      <c r="BP7" s="686"/>
      <c r="BQ7" s="686"/>
      <c r="BR7" s="686"/>
      <c r="BS7" s="687">
        <v>1775</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399353</v>
      </c>
      <c r="CS7" s="684"/>
      <c r="CT7" s="684"/>
      <c r="CU7" s="684"/>
      <c r="CV7" s="684"/>
      <c r="CW7" s="684"/>
      <c r="CX7" s="684"/>
      <c r="CY7" s="685"/>
      <c r="CZ7" s="686">
        <v>27.1</v>
      </c>
      <c r="DA7" s="686"/>
      <c r="DB7" s="686"/>
      <c r="DC7" s="686"/>
      <c r="DD7" s="692">
        <v>40298</v>
      </c>
      <c r="DE7" s="684"/>
      <c r="DF7" s="684"/>
      <c r="DG7" s="684"/>
      <c r="DH7" s="684"/>
      <c r="DI7" s="684"/>
      <c r="DJ7" s="684"/>
      <c r="DK7" s="684"/>
      <c r="DL7" s="684"/>
      <c r="DM7" s="684"/>
      <c r="DN7" s="684"/>
      <c r="DO7" s="684"/>
      <c r="DP7" s="685"/>
      <c r="DQ7" s="692">
        <v>297029</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898</v>
      </c>
      <c r="S8" s="684"/>
      <c r="T8" s="684"/>
      <c r="U8" s="684"/>
      <c r="V8" s="684"/>
      <c r="W8" s="684"/>
      <c r="X8" s="684"/>
      <c r="Y8" s="685"/>
      <c r="Z8" s="686">
        <v>0.1</v>
      </c>
      <c r="AA8" s="686"/>
      <c r="AB8" s="686"/>
      <c r="AC8" s="686"/>
      <c r="AD8" s="687">
        <v>898</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2234</v>
      </c>
      <c r="BH8" s="684"/>
      <c r="BI8" s="684"/>
      <c r="BJ8" s="684"/>
      <c r="BK8" s="684"/>
      <c r="BL8" s="684"/>
      <c r="BM8" s="684"/>
      <c r="BN8" s="685"/>
      <c r="BO8" s="686">
        <v>1.4</v>
      </c>
      <c r="BP8" s="686"/>
      <c r="BQ8" s="686"/>
      <c r="BR8" s="686"/>
      <c r="BS8" s="692" t="s">
        <v>127</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323265</v>
      </c>
      <c r="CS8" s="684"/>
      <c r="CT8" s="684"/>
      <c r="CU8" s="684"/>
      <c r="CV8" s="684"/>
      <c r="CW8" s="684"/>
      <c r="CX8" s="684"/>
      <c r="CY8" s="685"/>
      <c r="CZ8" s="686">
        <v>21.9</v>
      </c>
      <c r="DA8" s="686"/>
      <c r="DB8" s="686"/>
      <c r="DC8" s="686"/>
      <c r="DD8" s="692">
        <v>1964</v>
      </c>
      <c r="DE8" s="684"/>
      <c r="DF8" s="684"/>
      <c r="DG8" s="684"/>
      <c r="DH8" s="684"/>
      <c r="DI8" s="684"/>
      <c r="DJ8" s="684"/>
      <c r="DK8" s="684"/>
      <c r="DL8" s="684"/>
      <c r="DM8" s="684"/>
      <c r="DN8" s="684"/>
      <c r="DO8" s="684"/>
      <c r="DP8" s="685"/>
      <c r="DQ8" s="692">
        <v>249425</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486</v>
      </c>
      <c r="S9" s="684"/>
      <c r="T9" s="684"/>
      <c r="U9" s="684"/>
      <c r="V9" s="684"/>
      <c r="W9" s="684"/>
      <c r="X9" s="684"/>
      <c r="Y9" s="685"/>
      <c r="Z9" s="686">
        <v>0</v>
      </c>
      <c r="AA9" s="686"/>
      <c r="AB9" s="686"/>
      <c r="AC9" s="686"/>
      <c r="AD9" s="687">
        <v>486</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49476</v>
      </c>
      <c r="BH9" s="684"/>
      <c r="BI9" s="684"/>
      <c r="BJ9" s="684"/>
      <c r="BK9" s="684"/>
      <c r="BL9" s="684"/>
      <c r="BM9" s="684"/>
      <c r="BN9" s="685"/>
      <c r="BO9" s="686">
        <v>30.7</v>
      </c>
      <c r="BP9" s="686"/>
      <c r="BQ9" s="686"/>
      <c r="BR9" s="686"/>
      <c r="BS9" s="692" t="s">
        <v>127</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154288</v>
      </c>
      <c r="CS9" s="684"/>
      <c r="CT9" s="684"/>
      <c r="CU9" s="684"/>
      <c r="CV9" s="684"/>
      <c r="CW9" s="684"/>
      <c r="CX9" s="684"/>
      <c r="CY9" s="685"/>
      <c r="CZ9" s="686">
        <v>10.5</v>
      </c>
      <c r="DA9" s="686"/>
      <c r="DB9" s="686"/>
      <c r="DC9" s="686"/>
      <c r="DD9" s="692">
        <v>1533</v>
      </c>
      <c r="DE9" s="684"/>
      <c r="DF9" s="684"/>
      <c r="DG9" s="684"/>
      <c r="DH9" s="684"/>
      <c r="DI9" s="684"/>
      <c r="DJ9" s="684"/>
      <c r="DK9" s="684"/>
      <c r="DL9" s="684"/>
      <c r="DM9" s="684"/>
      <c r="DN9" s="684"/>
      <c r="DO9" s="684"/>
      <c r="DP9" s="685"/>
      <c r="DQ9" s="692">
        <v>132963</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234</v>
      </c>
      <c r="AA10" s="686"/>
      <c r="AB10" s="686"/>
      <c r="AC10" s="686"/>
      <c r="AD10" s="687" t="s">
        <v>234</v>
      </c>
      <c r="AE10" s="687"/>
      <c r="AF10" s="687"/>
      <c r="AG10" s="687"/>
      <c r="AH10" s="687"/>
      <c r="AI10" s="687"/>
      <c r="AJ10" s="687"/>
      <c r="AK10" s="687"/>
      <c r="AL10" s="688" t="s">
        <v>127</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4668</v>
      </c>
      <c r="BH10" s="684"/>
      <c r="BI10" s="684"/>
      <c r="BJ10" s="684"/>
      <c r="BK10" s="684"/>
      <c r="BL10" s="684"/>
      <c r="BM10" s="684"/>
      <c r="BN10" s="685"/>
      <c r="BO10" s="686">
        <v>2.9</v>
      </c>
      <c r="BP10" s="686"/>
      <c r="BQ10" s="686"/>
      <c r="BR10" s="686"/>
      <c r="BS10" s="692">
        <v>779</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t="s">
        <v>127</v>
      </c>
      <c r="CS10" s="684"/>
      <c r="CT10" s="684"/>
      <c r="CU10" s="684"/>
      <c r="CV10" s="684"/>
      <c r="CW10" s="684"/>
      <c r="CX10" s="684"/>
      <c r="CY10" s="685"/>
      <c r="CZ10" s="686" t="s">
        <v>234</v>
      </c>
      <c r="DA10" s="686"/>
      <c r="DB10" s="686"/>
      <c r="DC10" s="686"/>
      <c r="DD10" s="692" t="s">
        <v>127</v>
      </c>
      <c r="DE10" s="684"/>
      <c r="DF10" s="684"/>
      <c r="DG10" s="684"/>
      <c r="DH10" s="684"/>
      <c r="DI10" s="684"/>
      <c r="DJ10" s="684"/>
      <c r="DK10" s="684"/>
      <c r="DL10" s="684"/>
      <c r="DM10" s="684"/>
      <c r="DN10" s="684"/>
      <c r="DO10" s="684"/>
      <c r="DP10" s="685"/>
      <c r="DQ10" s="692" t="s">
        <v>136</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22218</v>
      </c>
      <c r="S11" s="684"/>
      <c r="T11" s="684"/>
      <c r="U11" s="684"/>
      <c r="V11" s="684"/>
      <c r="W11" s="684"/>
      <c r="X11" s="684"/>
      <c r="Y11" s="685"/>
      <c r="Z11" s="688">
        <v>1.5</v>
      </c>
      <c r="AA11" s="689"/>
      <c r="AB11" s="689"/>
      <c r="AC11" s="701"/>
      <c r="AD11" s="692">
        <v>22218</v>
      </c>
      <c r="AE11" s="684"/>
      <c r="AF11" s="684"/>
      <c r="AG11" s="684"/>
      <c r="AH11" s="684"/>
      <c r="AI11" s="684"/>
      <c r="AJ11" s="684"/>
      <c r="AK11" s="685"/>
      <c r="AL11" s="688">
        <v>2.6</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5021</v>
      </c>
      <c r="BH11" s="684"/>
      <c r="BI11" s="684"/>
      <c r="BJ11" s="684"/>
      <c r="BK11" s="684"/>
      <c r="BL11" s="684"/>
      <c r="BM11" s="684"/>
      <c r="BN11" s="685"/>
      <c r="BO11" s="686">
        <v>3.1</v>
      </c>
      <c r="BP11" s="686"/>
      <c r="BQ11" s="686"/>
      <c r="BR11" s="686"/>
      <c r="BS11" s="692">
        <v>996</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24539</v>
      </c>
      <c r="CS11" s="684"/>
      <c r="CT11" s="684"/>
      <c r="CU11" s="684"/>
      <c r="CV11" s="684"/>
      <c r="CW11" s="684"/>
      <c r="CX11" s="684"/>
      <c r="CY11" s="685"/>
      <c r="CZ11" s="686">
        <v>1.7</v>
      </c>
      <c r="DA11" s="686"/>
      <c r="DB11" s="686"/>
      <c r="DC11" s="686"/>
      <c r="DD11" s="692" t="s">
        <v>127</v>
      </c>
      <c r="DE11" s="684"/>
      <c r="DF11" s="684"/>
      <c r="DG11" s="684"/>
      <c r="DH11" s="684"/>
      <c r="DI11" s="684"/>
      <c r="DJ11" s="684"/>
      <c r="DK11" s="684"/>
      <c r="DL11" s="684"/>
      <c r="DM11" s="684"/>
      <c r="DN11" s="684"/>
      <c r="DO11" s="684"/>
      <c r="DP11" s="685"/>
      <c r="DQ11" s="692">
        <v>21586</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33313</v>
      </c>
      <c r="S12" s="684"/>
      <c r="T12" s="684"/>
      <c r="U12" s="684"/>
      <c r="V12" s="684"/>
      <c r="W12" s="684"/>
      <c r="X12" s="684"/>
      <c r="Y12" s="685"/>
      <c r="Z12" s="686">
        <v>2.2000000000000002</v>
      </c>
      <c r="AA12" s="686"/>
      <c r="AB12" s="686"/>
      <c r="AC12" s="686"/>
      <c r="AD12" s="687">
        <v>33313</v>
      </c>
      <c r="AE12" s="687"/>
      <c r="AF12" s="687"/>
      <c r="AG12" s="687"/>
      <c r="AH12" s="687"/>
      <c r="AI12" s="687"/>
      <c r="AJ12" s="687"/>
      <c r="AK12" s="687"/>
      <c r="AL12" s="688">
        <v>3.9</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82658</v>
      </c>
      <c r="BH12" s="684"/>
      <c r="BI12" s="684"/>
      <c r="BJ12" s="684"/>
      <c r="BK12" s="684"/>
      <c r="BL12" s="684"/>
      <c r="BM12" s="684"/>
      <c r="BN12" s="685"/>
      <c r="BO12" s="686">
        <v>51.4</v>
      </c>
      <c r="BP12" s="686"/>
      <c r="BQ12" s="686"/>
      <c r="BR12" s="686"/>
      <c r="BS12" s="692" t="s">
        <v>234</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84783</v>
      </c>
      <c r="CS12" s="684"/>
      <c r="CT12" s="684"/>
      <c r="CU12" s="684"/>
      <c r="CV12" s="684"/>
      <c r="CW12" s="684"/>
      <c r="CX12" s="684"/>
      <c r="CY12" s="685"/>
      <c r="CZ12" s="686">
        <v>5.8</v>
      </c>
      <c r="DA12" s="686"/>
      <c r="DB12" s="686"/>
      <c r="DC12" s="686"/>
      <c r="DD12" s="692">
        <v>7249</v>
      </c>
      <c r="DE12" s="684"/>
      <c r="DF12" s="684"/>
      <c r="DG12" s="684"/>
      <c r="DH12" s="684"/>
      <c r="DI12" s="684"/>
      <c r="DJ12" s="684"/>
      <c r="DK12" s="684"/>
      <c r="DL12" s="684"/>
      <c r="DM12" s="684"/>
      <c r="DN12" s="684"/>
      <c r="DO12" s="684"/>
      <c r="DP12" s="685"/>
      <c r="DQ12" s="692">
        <v>74199</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234</v>
      </c>
      <c r="AA13" s="686"/>
      <c r="AB13" s="686"/>
      <c r="AC13" s="686"/>
      <c r="AD13" s="687" t="s">
        <v>127</v>
      </c>
      <c r="AE13" s="687"/>
      <c r="AF13" s="687"/>
      <c r="AG13" s="687"/>
      <c r="AH13" s="687"/>
      <c r="AI13" s="687"/>
      <c r="AJ13" s="687"/>
      <c r="AK13" s="687"/>
      <c r="AL13" s="688" t="s">
        <v>136</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82658</v>
      </c>
      <c r="BH13" s="684"/>
      <c r="BI13" s="684"/>
      <c r="BJ13" s="684"/>
      <c r="BK13" s="684"/>
      <c r="BL13" s="684"/>
      <c r="BM13" s="684"/>
      <c r="BN13" s="685"/>
      <c r="BO13" s="686">
        <v>51.4</v>
      </c>
      <c r="BP13" s="686"/>
      <c r="BQ13" s="686"/>
      <c r="BR13" s="686"/>
      <c r="BS13" s="692" t="s">
        <v>136</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182532</v>
      </c>
      <c r="CS13" s="684"/>
      <c r="CT13" s="684"/>
      <c r="CU13" s="684"/>
      <c r="CV13" s="684"/>
      <c r="CW13" s="684"/>
      <c r="CX13" s="684"/>
      <c r="CY13" s="685"/>
      <c r="CZ13" s="686">
        <v>12.4</v>
      </c>
      <c r="DA13" s="686"/>
      <c r="DB13" s="686"/>
      <c r="DC13" s="686"/>
      <c r="DD13" s="692">
        <v>134942</v>
      </c>
      <c r="DE13" s="684"/>
      <c r="DF13" s="684"/>
      <c r="DG13" s="684"/>
      <c r="DH13" s="684"/>
      <c r="DI13" s="684"/>
      <c r="DJ13" s="684"/>
      <c r="DK13" s="684"/>
      <c r="DL13" s="684"/>
      <c r="DM13" s="684"/>
      <c r="DN13" s="684"/>
      <c r="DO13" s="684"/>
      <c r="DP13" s="685"/>
      <c r="DQ13" s="692">
        <v>55030</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1506</v>
      </c>
      <c r="S14" s="684"/>
      <c r="T14" s="684"/>
      <c r="U14" s="684"/>
      <c r="V14" s="684"/>
      <c r="W14" s="684"/>
      <c r="X14" s="684"/>
      <c r="Y14" s="685"/>
      <c r="Z14" s="686">
        <v>0.1</v>
      </c>
      <c r="AA14" s="686"/>
      <c r="AB14" s="686"/>
      <c r="AC14" s="686"/>
      <c r="AD14" s="687">
        <v>1506</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4445</v>
      </c>
      <c r="BH14" s="684"/>
      <c r="BI14" s="684"/>
      <c r="BJ14" s="684"/>
      <c r="BK14" s="684"/>
      <c r="BL14" s="684"/>
      <c r="BM14" s="684"/>
      <c r="BN14" s="685"/>
      <c r="BO14" s="686">
        <v>2.8</v>
      </c>
      <c r="BP14" s="686"/>
      <c r="BQ14" s="686"/>
      <c r="BR14" s="686"/>
      <c r="BS14" s="692" t="s">
        <v>234</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67051</v>
      </c>
      <c r="CS14" s="684"/>
      <c r="CT14" s="684"/>
      <c r="CU14" s="684"/>
      <c r="CV14" s="684"/>
      <c r="CW14" s="684"/>
      <c r="CX14" s="684"/>
      <c r="CY14" s="685"/>
      <c r="CZ14" s="686">
        <v>4.5</v>
      </c>
      <c r="DA14" s="686"/>
      <c r="DB14" s="686"/>
      <c r="DC14" s="686"/>
      <c r="DD14" s="692">
        <v>4873</v>
      </c>
      <c r="DE14" s="684"/>
      <c r="DF14" s="684"/>
      <c r="DG14" s="684"/>
      <c r="DH14" s="684"/>
      <c r="DI14" s="684"/>
      <c r="DJ14" s="684"/>
      <c r="DK14" s="684"/>
      <c r="DL14" s="684"/>
      <c r="DM14" s="684"/>
      <c r="DN14" s="684"/>
      <c r="DO14" s="684"/>
      <c r="DP14" s="685"/>
      <c r="DQ14" s="692">
        <v>63710</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136</v>
      </c>
      <c r="S15" s="684"/>
      <c r="T15" s="684"/>
      <c r="U15" s="684"/>
      <c r="V15" s="684"/>
      <c r="W15" s="684"/>
      <c r="X15" s="684"/>
      <c r="Y15" s="685"/>
      <c r="Z15" s="686" t="s">
        <v>136</v>
      </c>
      <c r="AA15" s="686"/>
      <c r="AB15" s="686"/>
      <c r="AC15" s="686"/>
      <c r="AD15" s="687" t="s">
        <v>127</v>
      </c>
      <c r="AE15" s="687"/>
      <c r="AF15" s="687"/>
      <c r="AG15" s="687"/>
      <c r="AH15" s="687"/>
      <c r="AI15" s="687"/>
      <c r="AJ15" s="687"/>
      <c r="AK15" s="687"/>
      <c r="AL15" s="688" t="s">
        <v>234</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12448</v>
      </c>
      <c r="BH15" s="684"/>
      <c r="BI15" s="684"/>
      <c r="BJ15" s="684"/>
      <c r="BK15" s="684"/>
      <c r="BL15" s="684"/>
      <c r="BM15" s="684"/>
      <c r="BN15" s="685"/>
      <c r="BO15" s="686">
        <v>7.7</v>
      </c>
      <c r="BP15" s="686"/>
      <c r="BQ15" s="686"/>
      <c r="BR15" s="686"/>
      <c r="BS15" s="692" t="s">
        <v>136</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73573</v>
      </c>
      <c r="CS15" s="684"/>
      <c r="CT15" s="684"/>
      <c r="CU15" s="684"/>
      <c r="CV15" s="684"/>
      <c r="CW15" s="684"/>
      <c r="CX15" s="684"/>
      <c r="CY15" s="685"/>
      <c r="CZ15" s="686">
        <v>5</v>
      </c>
      <c r="DA15" s="686"/>
      <c r="DB15" s="686"/>
      <c r="DC15" s="686"/>
      <c r="DD15" s="692" t="s">
        <v>234</v>
      </c>
      <c r="DE15" s="684"/>
      <c r="DF15" s="684"/>
      <c r="DG15" s="684"/>
      <c r="DH15" s="684"/>
      <c r="DI15" s="684"/>
      <c r="DJ15" s="684"/>
      <c r="DK15" s="684"/>
      <c r="DL15" s="684"/>
      <c r="DM15" s="684"/>
      <c r="DN15" s="684"/>
      <c r="DO15" s="684"/>
      <c r="DP15" s="685"/>
      <c r="DQ15" s="692">
        <v>53462</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371</v>
      </c>
      <c r="S16" s="684"/>
      <c r="T16" s="684"/>
      <c r="U16" s="684"/>
      <c r="V16" s="684"/>
      <c r="W16" s="684"/>
      <c r="X16" s="684"/>
      <c r="Y16" s="685"/>
      <c r="Z16" s="686">
        <v>0</v>
      </c>
      <c r="AA16" s="686"/>
      <c r="AB16" s="686"/>
      <c r="AC16" s="686"/>
      <c r="AD16" s="687">
        <v>371</v>
      </c>
      <c r="AE16" s="687"/>
      <c r="AF16" s="687"/>
      <c r="AG16" s="687"/>
      <c r="AH16" s="687"/>
      <c r="AI16" s="687"/>
      <c r="AJ16" s="687"/>
      <c r="AK16" s="687"/>
      <c r="AL16" s="688">
        <v>0</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136</v>
      </c>
      <c r="BH16" s="684"/>
      <c r="BI16" s="684"/>
      <c r="BJ16" s="684"/>
      <c r="BK16" s="684"/>
      <c r="BL16" s="684"/>
      <c r="BM16" s="684"/>
      <c r="BN16" s="685"/>
      <c r="BO16" s="686" t="s">
        <v>234</v>
      </c>
      <c r="BP16" s="686"/>
      <c r="BQ16" s="686"/>
      <c r="BR16" s="686"/>
      <c r="BS16" s="692" t="s">
        <v>234</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4998</v>
      </c>
      <c r="CS16" s="684"/>
      <c r="CT16" s="684"/>
      <c r="CU16" s="684"/>
      <c r="CV16" s="684"/>
      <c r="CW16" s="684"/>
      <c r="CX16" s="684"/>
      <c r="CY16" s="685"/>
      <c r="CZ16" s="686">
        <v>0.3</v>
      </c>
      <c r="DA16" s="686"/>
      <c r="DB16" s="686"/>
      <c r="DC16" s="686"/>
      <c r="DD16" s="692" t="s">
        <v>127</v>
      </c>
      <c r="DE16" s="684"/>
      <c r="DF16" s="684"/>
      <c r="DG16" s="684"/>
      <c r="DH16" s="684"/>
      <c r="DI16" s="684"/>
      <c r="DJ16" s="684"/>
      <c r="DK16" s="684"/>
      <c r="DL16" s="684"/>
      <c r="DM16" s="684"/>
      <c r="DN16" s="684"/>
      <c r="DO16" s="684"/>
      <c r="DP16" s="685"/>
      <c r="DQ16" s="692">
        <v>1652</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1443</v>
      </c>
      <c r="S17" s="684"/>
      <c r="T17" s="684"/>
      <c r="U17" s="684"/>
      <c r="V17" s="684"/>
      <c r="W17" s="684"/>
      <c r="X17" s="684"/>
      <c r="Y17" s="685"/>
      <c r="Z17" s="686">
        <v>0.1</v>
      </c>
      <c r="AA17" s="686"/>
      <c r="AB17" s="686"/>
      <c r="AC17" s="686"/>
      <c r="AD17" s="687">
        <v>1443</v>
      </c>
      <c r="AE17" s="687"/>
      <c r="AF17" s="687"/>
      <c r="AG17" s="687"/>
      <c r="AH17" s="687"/>
      <c r="AI17" s="687"/>
      <c r="AJ17" s="687"/>
      <c r="AK17" s="687"/>
      <c r="AL17" s="688">
        <v>0.2</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136</v>
      </c>
      <c r="BP17" s="686"/>
      <c r="BQ17" s="686"/>
      <c r="BR17" s="686"/>
      <c r="BS17" s="692" t="s">
        <v>127</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110959</v>
      </c>
      <c r="CS17" s="684"/>
      <c r="CT17" s="684"/>
      <c r="CU17" s="684"/>
      <c r="CV17" s="684"/>
      <c r="CW17" s="684"/>
      <c r="CX17" s="684"/>
      <c r="CY17" s="685"/>
      <c r="CZ17" s="686">
        <v>7.5</v>
      </c>
      <c r="DA17" s="686"/>
      <c r="DB17" s="686"/>
      <c r="DC17" s="686"/>
      <c r="DD17" s="692" t="s">
        <v>234</v>
      </c>
      <c r="DE17" s="684"/>
      <c r="DF17" s="684"/>
      <c r="DG17" s="684"/>
      <c r="DH17" s="684"/>
      <c r="DI17" s="684"/>
      <c r="DJ17" s="684"/>
      <c r="DK17" s="684"/>
      <c r="DL17" s="684"/>
      <c r="DM17" s="684"/>
      <c r="DN17" s="684"/>
      <c r="DO17" s="684"/>
      <c r="DP17" s="685"/>
      <c r="DQ17" s="692">
        <v>110959</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162</v>
      </c>
      <c r="S18" s="684"/>
      <c r="T18" s="684"/>
      <c r="U18" s="684"/>
      <c r="V18" s="684"/>
      <c r="W18" s="684"/>
      <c r="X18" s="684"/>
      <c r="Y18" s="685"/>
      <c r="Z18" s="686">
        <v>0</v>
      </c>
      <c r="AA18" s="686"/>
      <c r="AB18" s="686"/>
      <c r="AC18" s="686"/>
      <c r="AD18" s="687">
        <v>162</v>
      </c>
      <c r="AE18" s="687"/>
      <c r="AF18" s="687"/>
      <c r="AG18" s="687"/>
      <c r="AH18" s="687"/>
      <c r="AI18" s="687"/>
      <c r="AJ18" s="687"/>
      <c r="AK18" s="687"/>
      <c r="AL18" s="688">
        <v>0</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136</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136</v>
      </c>
      <c r="DA18" s="686"/>
      <c r="DB18" s="686"/>
      <c r="DC18" s="686"/>
      <c r="DD18" s="692" t="s">
        <v>136</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206</v>
      </c>
      <c r="S19" s="684"/>
      <c r="T19" s="684"/>
      <c r="U19" s="684"/>
      <c r="V19" s="684"/>
      <c r="W19" s="684"/>
      <c r="X19" s="684"/>
      <c r="Y19" s="685"/>
      <c r="Z19" s="686">
        <v>0</v>
      </c>
      <c r="AA19" s="686"/>
      <c r="AB19" s="686"/>
      <c r="AC19" s="686"/>
      <c r="AD19" s="687">
        <v>206</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t="s">
        <v>234</v>
      </c>
      <c r="BH19" s="684"/>
      <c r="BI19" s="684"/>
      <c r="BJ19" s="684"/>
      <c r="BK19" s="684"/>
      <c r="BL19" s="684"/>
      <c r="BM19" s="684"/>
      <c r="BN19" s="685"/>
      <c r="BO19" s="686" t="s">
        <v>127</v>
      </c>
      <c r="BP19" s="686"/>
      <c r="BQ19" s="686"/>
      <c r="BR19" s="686"/>
      <c r="BS19" s="692" t="s">
        <v>127</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136</v>
      </c>
      <c r="CS19" s="684"/>
      <c r="CT19" s="684"/>
      <c r="CU19" s="684"/>
      <c r="CV19" s="684"/>
      <c r="CW19" s="684"/>
      <c r="CX19" s="684"/>
      <c r="CY19" s="685"/>
      <c r="CZ19" s="686" t="s">
        <v>127</v>
      </c>
      <c r="DA19" s="686"/>
      <c r="DB19" s="686"/>
      <c r="DC19" s="686"/>
      <c r="DD19" s="692" t="s">
        <v>136</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52</v>
      </c>
      <c r="S20" s="684"/>
      <c r="T20" s="684"/>
      <c r="U20" s="684"/>
      <c r="V20" s="684"/>
      <c r="W20" s="684"/>
      <c r="X20" s="684"/>
      <c r="Y20" s="685"/>
      <c r="Z20" s="686">
        <v>0</v>
      </c>
      <c r="AA20" s="686"/>
      <c r="AB20" s="686"/>
      <c r="AC20" s="686"/>
      <c r="AD20" s="687">
        <v>52</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t="s">
        <v>127</v>
      </c>
      <c r="BH20" s="684"/>
      <c r="BI20" s="684"/>
      <c r="BJ20" s="684"/>
      <c r="BK20" s="684"/>
      <c r="BL20" s="684"/>
      <c r="BM20" s="684"/>
      <c r="BN20" s="685"/>
      <c r="BO20" s="686" t="s">
        <v>136</v>
      </c>
      <c r="BP20" s="686"/>
      <c r="BQ20" s="686"/>
      <c r="BR20" s="686"/>
      <c r="BS20" s="692" t="s">
        <v>136</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1474003</v>
      </c>
      <c r="CS20" s="684"/>
      <c r="CT20" s="684"/>
      <c r="CU20" s="684"/>
      <c r="CV20" s="684"/>
      <c r="CW20" s="684"/>
      <c r="CX20" s="684"/>
      <c r="CY20" s="685"/>
      <c r="CZ20" s="686">
        <v>100</v>
      </c>
      <c r="DA20" s="686"/>
      <c r="DB20" s="686"/>
      <c r="DC20" s="686"/>
      <c r="DD20" s="692">
        <v>190859</v>
      </c>
      <c r="DE20" s="684"/>
      <c r="DF20" s="684"/>
      <c r="DG20" s="684"/>
      <c r="DH20" s="684"/>
      <c r="DI20" s="684"/>
      <c r="DJ20" s="684"/>
      <c r="DK20" s="684"/>
      <c r="DL20" s="684"/>
      <c r="DM20" s="684"/>
      <c r="DN20" s="684"/>
      <c r="DO20" s="684"/>
      <c r="DP20" s="685"/>
      <c r="DQ20" s="692">
        <v>1108677</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1023</v>
      </c>
      <c r="S21" s="684"/>
      <c r="T21" s="684"/>
      <c r="U21" s="684"/>
      <c r="V21" s="684"/>
      <c r="W21" s="684"/>
      <c r="X21" s="684"/>
      <c r="Y21" s="685"/>
      <c r="Z21" s="686">
        <v>0.1</v>
      </c>
      <c r="AA21" s="686"/>
      <c r="AB21" s="686"/>
      <c r="AC21" s="686"/>
      <c r="AD21" s="687">
        <v>1023</v>
      </c>
      <c r="AE21" s="687"/>
      <c r="AF21" s="687"/>
      <c r="AG21" s="687"/>
      <c r="AH21" s="687"/>
      <c r="AI21" s="687"/>
      <c r="AJ21" s="687"/>
      <c r="AK21" s="687"/>
      <c r="AL21" s="688">
        <v>0.1</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136</v>
      </c>
      <c r="BH21" s="684"/>
      <c r="BI21" s="684"/>
      <c r="BJ21" s="684"/>
      <c r="BK21" s="684"/>
      <c r="BL21" s="684"/>
      <c r="BM21" s="684"/>
      <c r="BN21" s="685"/>
      <c r="BO21" s="686" t="s">
        <v>127</v>
      </c>
      <c r="BP21" s="686"/>
      <c r="BQ21" s="686"/>
      <c r="BR21" s="686"/>
      <c r="BS21" s="692" t="s">
        <v>234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764701</v>
      </c>
      <c r="S22" s="684"/>
      <c r="T22" s="684"/>
      <c r="U22" s="684"/>
      <c r="V22" s="684"/>
      <c r="W22" s="684"/>
      <c r="X22" s="684"/>
      <c r="Y22" s="685"/>
      <c r="Z22" s="686">
        <v>51</v>
      </c>
      <c r="AA22" s="686"/>
      <c r="AB22" s="686"/>
      <c r="AC22" s="686"/>
      <c r="AD22" s="687">
        <v>621669</v>
      </c>
      <c r="AE22" s="687"/>
      <c r="AF22" s="687"/>
      <c r="AG22" s="687"/>
      <c r="AH22" s="687"/>
      <c r="AI22" s="687"/>
      <c r="AJ22" s="687"/>
      <c r="AK22" s="687"/>
      <c r="AL22" s="688">
        <v>73</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136</v>
      </c>
      <c r="BP22" s="686"/>
      <c r="BQ22" s="686"/>
      <c r="BR22" s="686"/>
      <c r="BS22" s="692" t="s">
        <v>234</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621669</v>
      </c>
      <c r="S23" s="684"/>
      <c r="T23" s="684"/>
      <c r="U23" s="684"/>
      <c r="V23" s="684"/>
      <c r="W23" s="684"/>
      <c r="X23" s="684"/>
      <c r="Y23" s="685"/>
      <c r="Z23" s="686">
        <v>41.4</v>
      </c>
      <c r="AA23" s="686"/>
      <c r="AB23" s="686"/>
      <c r="AC23" s="686"/>
      <c r="AD23" s="687">
        <v>621669</v>
      </c>
      <c r="AE23" s="687"/>
      <c r="AF23" s="687"/>
      <c r="AG23" s="687"/>
      <c r="AH23" s="687"/>
      <c r="AI23" s="687"/>
      <c r="AJ23" s="687"/>
      <c r="AK23" s="687"/>
      <c r="AL23" s="688">
        <v>73</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136</v>
      </c>
      <c r="BP23" s="686"/>
      <c r="BQ23" s="686"/>
      <c r="BR23" s="686"/>
      <c r="BS23" s="692" t="s">
        <v>127</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143032</v>
      </c>
      <c r="S24" s="684"/>
      <c r="T24" s="684"/>
      <c r="U24" s="684"/>
      <c r="V24" s="684"/>
      <c r="W24" s="684"/>
      <c r="X24" s="684"/>
      <c r="Y24" s="685"/>
      <c r="Z24" s="686">
        <v>9.5</v>
      </c>
      <c r="AA24" s="686"/>
      <c r="AB24" s="686"/>
      <c r="AC24" s="686"/>
      <c r="AD24" s="687" t="s">
        <v>234</v>
      </c>
      <c r="AE24" s="687"/>
      <c r="AF24" s="687"/>
      <c r="AG24" s="687"/>
      <c r="AH24" s="687"/>
      <c r="AI24" s="687"/>
      <c r="AJ24" s="687"/>
      <c r="AK24" s="687"/>
      <c r="AL24" s="688" t="s">
        <v>127</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234</v>
      </c>
      <c r="BH24" s="684"/>
      <c r="BI24" s="684"/>
      <c r="BJ24" s="684"/>
      <c r="BK24" s="684"/>
      <c r="BL24" s="684"/>
      <c r="BM24" s="684"/>
      <c r="BN24" s="685"/>
      <c r="BO24" s="686" t="s">
        <v>136</v>
      </c>
      <c r="BP24" s="686"/>
      <c r="BQ24" s="686"/>
      <c r="BR24" s="686"/>
      <c r="BS24" s="692" t="s">
        <v>136</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542981</v>
      </c>
      <c r="CS24" s="673"/>
      <c r="CT24" s="673"/>
      <c r="CU24" s="673"/>
      <c r="CV24" s="673"/>
      <c r="CW24" s="673"/>
      <c r="CX24" s="673"/>
      <c r="CY24" s="674"/>
      <c r="CZ24" s="677">
        <v>36.799999999999997</v>
      </c>
      <c r="DA24" s="678"/>
      <c r="DB24" s="678"/>
      <c r="DC24" s="697"/>
      <c r="DD24" s="722">
        <v>460305</v>
      </c>
      <c r="DE24" s="673"/>
      <c r="DF24" s="673"/>
      <c r="DG24" s="673"/>
      <c r="DH24" s="673"/>
      <c r="DI24" s="673"/>
      <c r="DJ24" s="673"/>
      <c r="DK24" s="674"/>
      <c r="DL24" s="722">
        <v>450668</v>
      </c>
      <c r="DM24" s="673"/>
      <c r="DN24" s="673"/>
      <c r="DO24" s="673"/>
      <c r="DP24" s="673"/>
      <c r="DQ24" s="673"/>
      <c r="DR24" s="673"/>
      <c r="DS24" s="673"/>
      <c r="DT24" s="673"/>
      <c r="DU24" s="673"/>
      <c r="DV24" s="674"/>
      <c r="DW24" s="677">
        <v>51.4</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136</v>
      </c>
      <c r="S25" s="684"/>
      <c r="T25" s="684"/>
      <c r="U25" s="684"/>
      <c r="V25" s="684"/>
      <c r="W25" s="684"/>
      <c r="X25" s="684"/>
      <c r="Y25" s="685"/>
      <c r="Z25" s="686" t="s">
        <v>127</v>
      </c>
      <c r="AA25" s="686"/>
      <c r="AB25" s="686"/>
      <c r="AC25" s="686"/>
      <c r="AD25" s="687" t="s">
        <v>136</v>
      </c>
      <c r="AE25" s="687"/>
      <c r="AF25" s="687"/>
      <c r="AG25" s="687"/>
      <c r="AH25" s="687"/>
      <c r="AI25" s="687"/>
      <c r="AJ25" s="687"/>
      <c r="AK25" s="687"/>
      <c r="AL25" s="688" t="s">
        <v>127</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234</v>
      </c>
      <c r="BH25" s="684"/>
      <c r="BI25" s="684"/>
      <c r="BJ25" s="684"/>
      <c r="BK25" s="684"/>
      <c r="BL25" s="684"/>
      <c r="BM25" s="684"/>
      <c r="BN25" s="685"/>
      <c r="BO25" s="686" t="s">
        <v>136</v>
      </c>
      <c r="BP25" s="686"/>
      <c r="BQ25" s="686"/>
      <c r="BR25" s="686"/>
      <c r="BS25" s="692" t="s">
        <v>127</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368137</v>
      </c>
      <c r="CS25" s="719"/>
      <c r="CT25" s="719"/>
      <c r="CU25" s="719"/>
      <c r="CV25" s="719"/>
      <c r="CW25" s="719"/>
      <c r="CX25" s="719"/>
      <c r="CY25" s="720"/>
      <c r="CZ25" s="688">
        <v>25</v>
      </c>
      <c r="DA25" s="717"/>
      <c r="DB25" s="717"/>
      <c r="DC25" s="721"/>
      <c r="DD25" s="692">
        <v>323230</v>
      </c>
      <c r="DE25" s="719"/>
      <c r="DF25" s="719"/>
      <c r="DG25" s="719"/>
      <c r="DH25" s="719"/>
      <c r="DI25" s="719"/>
      <c r="DJ25" s="719"/>
      <c r="DK25" s="720"/>
      <c r="DL25" s="692">
        <v>313839</v>
      </c>
      <c r="DM25" s="719"/>
      <c r="DN25" s="719"/>
      <c r="DO25" s="719"/>
      <c r="DP25" s="719"/>
      <c r="DQ25" s="719"/>
      <c r="DR25" s="719"/>
      <c r="DS25" s="719"/>
      <c r="DT25" s="719"/>
      <c r="DU25" s="719"/>
      <c r="DV25" s="720"/>
      <c r="DW25" s="688">
        <v>35.799999999999997</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993507</v>
      </c>
      <c r="S26" s="684"/>
      <c r="T26" s="684"/>
      <c r="U26" s="684"/>
      <c r="V26" s="684"/>
      <c r="W26" s="684"/>
      <c r="X26" s="684"/>
      <c r="Y26" s="685"/>
      <c r="Z26" s="686">
        <v>66.2</v>
      </c>
      <c r="AA26" s="686"/>
      <c r="AB26" s="686"/>
      <c r="AC26" s="686"/>
      <c r="AD26" s="687">
        <v>850475</v>
      </c>
      <c r="AE26" s="687"/>
      <c r="AF26" s="687"/>
      <c r="AG26" s="687"/>
      <c r="AH26" s="687"/>
      <c r="AI26" s="687"/>
      <c r="AJ26" s="687"/>
      <c r="AK26" s="687"/>
      <c r="AL26" s="688">
        <v>99.9</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127</v>
      </c>
      <c r="BH26" s="684"/>
      <c r="BI26" s="684"/>
      <c r="BJ26" s="684"/>
      <c r="BK26" s="684"/>
      <c r="BL26" s="684"/>
      <c r="BM26" s="684"/>
      <c r="BN26" s="685"/>
      <c r="BO26" s="686" t="s">
        <v>127</v>
      </c>
      <c r="BP26" s="686"/>
      <c r="BQ26" s="686"/>
      <c r="BR26" s="686"/>
      <c r="BS26" s="692" t="s">
        <v>136</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208184</v>
      </c>
      <c r="CS26" s="684"/>
      <c r="CT26" s="684"/>
      <c r="CU26" s="684"/>
      <c r="CV26" s="684"/>
      <c r="CW26" s="684"/>
      <c r="CX26" s="684"/>
      <c r="CY26" s="685"/>
      <c r="CZ26" s="688">
        <v>14.1</v>
      </c>
      <c r="DA26" s="717"/>
      <c r="DB26" s="717"/>
      <c r="DC26" s="721"/>
      <c r="DD26" s="692">
        <v>164569</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t="s">
        <v>234</v>
      </c>
      <c r="S27" s="684"/>
      <c r="T27" s="684"/>
      <c r="U27" s="684"/>
      <c r="V27" s="684"/>
      <c r="W27" s="684"/>
      <c r="X27" s="684"/>
      <c r="Y27" s="685"/>
      <c r="Z27" s="686" t="s">
        <v>127</v>
      </c>
      <c r="AA27" s="686"/>
      <c r="AB27" s="686"/>
      <c r="AC27" s="686"/>
      <c r="AD27" s="687" t="s">
        <v>136</v>
      </c>
      <c r="AE27" s="687"/>
      <c r="AF27" s="687"/>
      <c r="AG27" s="687"/>
      <c r="AH27" s="687"/>
      <c r="AI27" s="687"/>
      <c r="AJ27" s="687"/>
      <c r="AK27" s="687"/>
      <c r="AL27" s="688" t="s">
        <v>136</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160950</v>
      </c>
      <c r="BH27" s="684"/>
      <c r="BI27" s="684"/>
      <c r="BJ27" s="684"/>
      <c r="BK27" s="684"/>
      <c r="BL27" s="684"/>
      <c r="BM27" s="684"/>
      <c r="BN27" s="685"/>
      <c r="BO27" s="686">
        <v>100</v>
      </c>
      <c r="BP27" s="686"/>
      <c r="BQ27" s="686"/>
      <c r="BR27" s="686"/>
      <c r="BS27" s="692">
        <v>1775</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63885</v>
      </c>
      <c r="CS27" s="719"/>
      <c r="CT27" s="719"/>
      <c r="CU27" s="719"/>
      <c r="CV27" s="719"/>
      <c r="CW27" s="719"/>
      <c r="CX27" s="719"/>
      <c r="CY27" s="720"/>
      <c r="CZ27" s="688">
        <v>4.3</v>
      </c>
      <c r="DA27" s="717"/>
      <c r="DB27" s="717"/>
      <c r="DC27" s="721"/>
      <c r="DD27" s="692">
        <v>26116</v>
      </c>
      <c r="DE27" s="719"/>
      <c r="DF27" s="719"/>
      <c r="DG27" s="719"/>
      <c r="DH27" s="719"/>
      <c r="DI27" s="719"/>
      <c r="DJ27" s="719"/>
      <c r="DK27" s="720"/>
      <c r="DL27" s="692">
        <v>25870</v>
      </c>
      <c r="DM27" s="719"/>
      <c r="DN27" s="719"/>
      <c r="DO27" s="719"/>
      <c r="DP27" s="719"/>
      <c r="DQ27" s="719"/>
      <c r="DR27" s="719"/>
      <c r="DS27" s="719"/>
      <c r="DT27" s="719"/>
      <c r="DU27" s="719"/>
      <c r="DV27" s="720"/>
      <c r="DW27" s="688">
        <v>2.9</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40348</v>
      </c>
      <c r="S28" s="684"/>
      <c r="T28" s="684"/>
      <c r="U28" s="684"/>
      <c r="V28" s="684"/>
      <c r="W28" s="684"/>
      <c r="X28" s="684"/>
      <c r="Y28" s="685"/>
      <c r="Z28" s="686">
        <v>2.7</v>
      </c>
      <c r="AA28" s="686"/>
      <c r="AB28" s="686"/>
      <c r="AC28" s="686"/>
      <c r="AD28" s="687" t="s">
        <v>127</v>
      </c>
      <c r="AE28" s="687"/>
      <c r="AF28" s="687"/>
      <c r="AG28" s="687"/>
      <c r="AH28" s="687"/>
      <c r="AI28" s="687"/>
      <c r="AJ28" s="687"/>
      <c r="AK28" s="687"/>
      <c r="AL28" s="688" t="s">
        <v>234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110959</v>
      </c>
      <c r="CS28" s="684"/>
      <c r="CT28" s="684"/>
      <c r="CU28" s="684"/>
      <c r="CV28" s="684"/>
      <c r="CW28" s="684"/>
      <c r="CX28" s="684"/>
      <c r="CY28" s="685"/>
      <c r="CZ28" s="688">
        <v>7.5</v>
      </c>
      <c r="DA28" s="717"/>
      <c r="DB28" s="717"/>
      <c r="DC28" s="721"/>
      <c r="DD28" s="692">
        <v>110959</v>
      </c>
      <c r="DE28" s="684"/>
      <c r="DF28" s="684"/>
      <c r="DG28" s="684"/>
      <c r="DH28" s="684"/>
      <c r="DI28" s="684"/>
      <c r="DJ28" s="684"/>
      <c r="DK28" s="685"/>
      <c r="DL28" s="692">
        <v>110959</v>
      </c>
      <c r="DM28" s="684"/>
      <c r="DN28" s="684"/>
      <c r="DO28" s="684"/>
      <c r="DP28" s="684"/>
      <c r="DQ28" s="684"/>
      <c r="DR28" s="684"/>
      <c r="DS28" s="684"/>
      <c r="DT28" s="684"/>
      <c r="DU28" s="684"/>
      <c r="DV28" s="685"/>
      <c r="DW28" s="688">
        <v>12.6</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8194</v>
      </c>
      <c r="S29" s="684"/>
      <c r="T29" s="684"/>
      <c r="U29" s="684"/>
      <c r="V29" s="684"/>
      <c r="W29" s="684"/>
      <c r="X29" s="684"/>
      <c r="Y29" s="685"/>
      <c r="Z29" s="686">
        <v>0.5</v>
      </c>
      <c r="AA29" s="686"/>
      <c r="AB29" s="686"/>
      <c r="AC29" s="686"/>
      <c r="AD29" s="687">
        <v>367</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304</v>
      </c>
      <c r="CE29" s="728"/>
      <c r="CF29" s="698" t="s">
        <v>305</v>
      </c>
      <c r="CG29" s="699"/>
      <c r="CH29" s="699"/>
      <c r="CI29" s="699"/>
      <c r="CJ29" s="699"/>
      <c r="CK29" s="699"/>
      <c r="CL29" s="699"/>
      <c r="CM29" s="699"/>
      <c r="CN29" s="699"/>
      <c r="CO29" s="699"/>
      <c r="CP29" s="699"/>
      <c r="CQ29" s="700"/>
      <c r="CR29" s="683">
        <v>110959</v>
      </c>
      <c r="CS29" s="719"/>
      <c r="CT29" s="719"/>
      <c r="CU29" s="719"/>
      <c r="CV29" s="719"/>
      <c r="CW29" s="719"/>
      <c r="CX29" s="719"/>
      <c r="CY29" s="720"/>
      <c r="CZ29" s="688">
        <v>7.5</v>
      </c>
      <c r="DA29" s="717"/>
      <c r="DB29" s="717"/>
      <c r="DC29" s="721"/>
      <c r="DD29" s="692">
        <v>110959</v>
      </c>
      <c r="DE29" s="719"/>
      <c r="DF29" s="719"/>
      <c r="DG29" s="719"/>
      <c r="DH29" s="719"/>
      <c r="DI29" s="719"/>
      <c r="DJ29" s="719"/>
      <c r="DK29" s="720"/>
      <c r="DL29" s="692">
        <v>110959</v>
      </c>
      <c r="DM29" s="719"/>
      <c r="DN29" s="719"/>
      <c r="DO29" s="719"/>
      <c r="DP29" s="719"/>
      <c r="DQ29" s="719"/>
      <c r="DR29" s="719"/>
      <c r="DS29" s="719"/>
      <c r="DT29" s="719"/>
      <c r="DU29" s="719"/>
      <c r="DV29" s="720"/>
      <c r="DW29" s="688">
        <v>12.6</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10519</v>
      </c>
      <c r="S30" s="684"/>
      <c r="T30" s="684"/>
      <c r="U30" s="684"/>
      <c r="V30" s="684"/>
      <c r="W30" s="684"/>
      <c r="X30" s="684"/>
      <c r="Y30" s="685"/>
      <c r="Z30" s="686">
        <v>0.7</v>
      </c>
      <c r="AA30" s="686"/>
      <c r="AB30" s="686"/>
      <c r="AC30" s="686"/>
      <c r="AD30" s="687" t="s">
        <v>127</v>
      </c>
      <c r="AE30" s="687"/>
      <c r="AF30" s="687"/>
      <c r="AG30" s="687"/>
      <c r="AH30" s="687"/>
      <c r="AI30" s="687"/>
      <c r="AJ30" s="687"/>
      <c r="AK30" s="687"/>
      <c r="AL30" s="688" t="s">
        <v>234</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9"/>
      <c r="CE30" s="730"/>
      <c r="CF30" s="698" t="s">
        <v>309</v>
      </c>
      <c r="CG30" s="699"/>
      <c r="CH30" s="699"/>
      <c r="CI30" s="699"/>
      <c r="CJ30" s="699"/>
      <c r="CK30" s="699"/>
      <c r="CL30" s="699"/>
      <c r="CM30" s="699"/>
      <c r="CN30" s="699"/>
      <c r="CO30" s="699"/>
      <c r="CP30" s="699"/>
      <c r="CQ30" s="700"/>
      <c r="CR30" s="683">
        <v>105471</v>
      </c>
      <c r="CS30" s="684"/>
      <c r="CT30" s="684"/>
      <c r="CU30" s="684"/>
      <c r="CV30" s="684"/>
      <c r="CW30" s="684"/>
      <c r="CX30" s="684"/>
      <c r="CY30" s="685"/>
      <c r="CZ30" s="688">
        <v>7.2</v>
      </c>
      <c r="DA30" s="717"/>
      <c r="DB30" s="717"/>
      <c r="DC30" s="721"/>
      <c r="DD30" s="692">
        <v>105471</v>
      </c>
      <c r="DE30" s="684"/>
      <c r="DF30" s="684"/>
      <c r="DG30" s="684"/>
      <c r="DH30" s="684"/>
      <c r="DI30" s="684"/>
      <c r="DJ30" s="684"/>
      <c r="DK30" s="685"/>
      <c r="DL30" s="692">
        <v>105471</v>
      </c>
      <c r="DM30" s="684"/>
      <c r="DN30" s="684"/>
      <c r="DO30" s="684"/>
      <c r="DP30" s="684"/>
      <c r="DQ30" s="684"/>
      <c r="DR30" s="684"/>
      <c r="DS30" s="684"/>
      <c r="DT30" s="684"/>
      <c r="DU30" s="684"/>
      <c r="DV30" s="685"/>
      <c r="DW30" s="688">
        <v>12</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103755</v>
      </c>
      <c r="S31" s="684"/>
      <c r="T31" s="684"/>
      <c r="U31" s="684"/>
      <c r="V31" s="684"/>
      <c r="W31" s="684"/>
      <c r="X31" s="684"/>
      <c r="Y31" s="685"/>
      <c r="Z31" s="686">
        <v>6.9</v>
      </c>
      <c r="AA31" s="686"/>
      <c r="AB31" s="686"/>
      <c r="AC31" s="686"/>
      <c r="AD31" s="687" t="s">
        <v>127</v>
      </c>
      <c r="AE31" s="687"/>
      <c r="AF31" s="687"/>
      <c r="AG31" s="687"/>
      <c r="AH31" s="687"/>
      <c r="AI31" s="687"/>
      <c r="AJ31" s="687"/>
      <c r="AK31" s="687"/>
      <c r="AL31" s="688" t="s">
        <v>136</v>
      </c>
      <c r="AM31" s="689"/>
      <c r="AN31" s="689"/>
      <c r="AO31" s="690"/>
      <c r="AP31" s="740" t="s">
        <v>311</v>
      </c>
      <c r="AQ31" s="741"/>
      <c r="AR31" s="741"/>
      <c r="AS31" s="741"/>
      <c r="AT31" s="746" t="s">
        <v>312</v>
      </c>
      <c r="AU31" s="231"/>
      <c r="AV31" s="231"/>
      <c r="AW31" s="231"/>
      <c r="AX31" s="669" t="s">
        <v>185</v>
      </c>
      <c r="AY31" s="670"/>
      <c r="AZ31" s="670"/>
      <c r="BA31" s="670"/>
      <c r="BB31" s="670"/>
      <c r="BC31" s="670"/>
      <c r="BD31" s="670"/>
      <c r="BE31" s="670"/>
      <c r="BF31" s="671"/>
      <c r="BG31" s="751">
        <v>99.1</v>
      </c>
      <c r="BH31" s="738"/>
      <c r="BI31" s="738"/>
      <c r="BJ31" s="738"/>
      <c r="BK31" s="738"/>
      <c r="BL31" s="738"/>
      <c r="BM31" s="678">
        <v>96.2</v>
      </c>
      <c r="BN31" s="738"/>
      <c r="BO31" s="738"/>
      <c r="BP31" s="738"/>
      <c r="BQ31" s="739"/>
      <c r="BR31" s="751">
        <v>98.3</v>
      </c>
      <c r="BS31" s="738"/>
      <c r="BT31" s="738"/>
      <c r="BU31" s="738"/>
      <c r="BV31" s="738"/>
      <c r="BW31" s="738"/>
      <c r="BX31" s="678">
        <v>95.4</v>
      </c>
      <c r="BY31" s="738"/>
      <c r="BZ31" s="738"/>
      <c r="CA31" s="738"/>
      <c r="CB31" s="739"/>
      <c r="CD31" s="729"/>
      <c r="CE31" s="730"/>
      <c r="CF31" s="698" t="s">
        <v>313</v>
      </c>
      <c r="CG31" s="699"/>
      <c r="CH31" s="699"/>
      <c r="CI31" s="699"/>
      <c r="CJ31" s="699"/>
      <c r="CK31" s="699"/>
      <c r="CL31" s="699"/>
      <c r="CM31" s="699"/>
      <c r="CN31" s="699"/>
      <c r="CO31" s="699"/>
      <c r="CP31" s="699"/>
      <c r="CQ31" s="700"/>
      <c r="CR31" s="683">
        <v>5488</v>
      </c>
      <c r="CS31" s="719"/>
      <c r="CT31" s="719"/>
      <c r="CU31" s="719"/>
      <c r="CV31" s="719"/>
      <c r="CW31" s="719"/>
      <c r="CX31" s="719"/>
      <c r="CY31" s="720"/>
      <c r="CZ31" s="688">
        <v>0.4</v>
      </c>
      <c r="DA31" s="717"/>
      <c r="DB31" s="717"/>
      <c r="DC31" s="721"/>
      <c r="DD31" s="692">
        <v>5488</v>
      </c>
      <c r="DE31" s="719"/>
      <c r="DF31" s="719"/>
      <c r="DG31" s="719"/>
      <c r="DH31" s="719"/>
      <c r="DI31" s="719"/>
      <c r="DJ31" s="719"/>
      <c r="DK31" s="720"/>
      <c r="DL31" s="692">
        <v>5488</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33" t="s">
        <v>314</v>
      </c>
      <c r="C32" s="734"/>
      <c r="D32" s="734"/>
      <c r="E32" s="734"/>
      <c r="F32" s="734"/>
      <c r="G32" s="734"/>
      <c r="H32" s="734"/>
      <c r="I32" s="734"/>
      <c r="J32" s="734"/>
      <c r="K32" s="734"/>
      <c r="L32" s="734"/>
      <c r="M32" s="734"/>
      <c r="N32" s="734"/>
      <c r="O32" s="734"/>
      <c r="P32" s="734"/>
      <c r="Q32" s="735"/>
      <c r="R32" s="683" t="s">
        <v>127</v>
      </c>
      <c r="S32" s="684"/>
      <c r="T32" s="684"/>
      <c r="U32" s="684"/>
      <c r="V32" s="684"/>
      <c r="W32" s="684"/>
      <c r="X32" s="684"/>
      <c r="Y32" s="685"/>
      <c r="Z32" s="686" t="s">
        <v>136</v>
      </c>
      <c r="AA32" s="686"/>
      <c r="AB32" s="686"/>
      <c r="AC32" s="686"/>
      <c r="AD32" s="687" t="s">
        <v>234</v>
      </c>
      <c r="AE32" s="687"/>
      <c r="AF32" s="687"/>
      <c r="AG32" s="687"/>
      <c r="AH32" s="687"/>
      <c r="AI32" s="687"/>
      <c r="AJ32" s="687"/>
      <c r="AK32" s="687"/>
      <c r="AL32" s="688" t="s">
        <v>127</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99.5</v>
      </c>
      <c r="BH32" s="719"/>
      <c r="BI32" s="719"/>
      <c r="BJ32" s="719"/>
      <c r="BK32" s="719"/>
      <c r="BL32" s="719"/>
      <c r="BM32" s="689">
        <v>98.7</v>
      </c>
      <c r="BN32" s="749"/>
      <c r="BO32" s="749"/>
      <c r="BP32" s="749"/>
      <c r="BQ32" s="750"/>
      <c r="BR32" s="752">
        <v>99</v>
      </c>
      <c r="BS32" s="719"/>
      <c r="BT32" s="719"/>
      <c r="BU32" s="719"/>
      <c r="BV32" s="719"/>
      <c r="BW32" s="719"/>
      <c r="BX32" s="689">
        <v>97.4</v>
      </c>
      <c r="BY32" s="749"/>
      <c r="BZ32" s="749"/>
      <c r="CA32" s="749"/>
      <c r="CB32" s="750"/>
      <c r="CD32" s="731"/>
      <c r="CE32" s="732"/>
      <c r="CF32" s="698" t="s">
        <v>317</v>
      </c>
      <c r="CG32" s="699"/>
      <c r="CH32" s="699"/>
      <c r="CI32" s="699"/>
      <c r="CJ32" s="699"/>
      <c r="CK32" s="699"/>
      <c r="CL32" s="699"/>
      <c r="CM32" s="699"/>
      <c r="CN32" s="699"/>
      <c r="CO32" s="699"/>
      <c r="CP32" s="699"/>
      <c r="CQ32" s="700"/>
      <c r="CR32" s="683" t="s">
        <v>127</v>
      </c>
      <c r="CS32" s="684"/>
      <c r="CT32" s="684"/>
      <c r="CU32" s="684"/>
      <c r="CV32" s="684"/>
      <c r="CW32" s="684"/>
      <c r="CX32" s="684"/>
      <c r="CY32" s="685"/>
      <c r="CZ32" s="688" t="s">
        <v>127</v>
      </c>
      <c r="DA32" s="717"/>
      <c r="DB32" s="717"/>
      <c r="DC32" s="721"/>
      <c r="DD32" s="692" t="s">
        <v>127</v>
      </c>
      <c r="DE32" s="684"/>
      <c r="DF32" s="684"/>
      <c r="DG32" s="684"/>
      <c r="DH32" s="684"/>
      <c r="DI32" s="684"/>
      <c r="DJ32" s="684"/>
      <c r="DK32" s="685"/>
      <c r="DL32" s="692" t="s">
        <v>234</v>
      </c>
      <c r="DM32" s="684"/>
      <c r="DN32" s="684"/>
      <c r="DO32" s="684"/>
      <c r="DP32" s="684"/>
      <c r="DQ32" s="684"/>
      <c r="DR32" s="684"/>
      <c r="DS32" s="684"/>
      <c r="DT32" s="684"/>
      <c r="DU32" s="684"/>
      <c r="DV32" s="685"/>
      <c r="DW32" s="688" t="s">
        <v>127</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72613</v>
      </c>
      <c r="S33" s="684"/>
      <c r="T33" s="684"/>
      <c r="U33" s="684"/>
      <c r="V33" s="684"/>
      <c r="W33" s="684"/>
      <c r="X33" s="684"/>
      <c r="Y33" s="685"/>
      <c r="Z33" s="686">
        <v>4.8</v>
      </c>
      <c r="AA33" s="686"/>
      <c r="AB33" s="686"/>
      <c r="AC33" s="686"/>
      <c r="AD33" s="687" t="s">
        <v>136</v>
      </c>
      <c r="AE33" s="687"/>
      <c r="AF33" s="687"/>
      <c r="AG33" s="687"/>
      <c r="AH33" s="687"/>
      <c r="AI33" s="687"/>
      <c r="AJ33" s="687"/>
      <c r="AK33" s="687"/>
      <c r="AL33" s="688" t="s">
        <v>136</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v>98.7</v>
      </c>
      <c r="BH33" s="754"/>
      <c r="BI33" s="754"/>
      <c r="BJ33" s="754"/>
      <c r="BK33" s="754"/>
      <c r="BL33" s="754"/>
      <c r="BM33" s="755">
        <v>94.1</v>
      </c>
      <c r="BN33" s="754"/>
      <c r="BO33" s="754"/>
      <c r="BP33" s="754"/>
      <c r="BQ33" s="756"/>
      <c r="BR33" s="753">
        <v>97.7</v>
      </c>
      <c r="BS33" s="754"/>
      <c r="BT33" s="754"/>
      <c r="BU33" s="754"/>
      <c r="BV33" s="754"/>
      <c r="BW33" s="754"/>
      <c r="BX33" s="755">
        <v>93.9</v>
      </c>
      <c r="BY33" s="754"/>
      <c r="BZ33" s="754"/>
      <c r="CA33" s="754"/>
      <c r="CB33" s="756"/>
      <c r="CD33" s="698" t="s">
        <v>320</v>
      </c>
      <c r="CE33" s="699"/>
      <c r="CF33" s="699"/>
      <c r="CG33" s="699"/>
      <c r="CH33" s="699"/>
      <c r="CI33" s="699"/>
      <c r="CJ33" s="699"/>
      <c r="CK33" s="699"/>
      <c r="CL33" s="699"/>
      <c r="CM33" s="699"/>
      <c r="CN33" s="699"/>
      <c r="CO33" s="699"/>
      <c r="CP33" s="699"/>
      <c r="CQ33" s="700"/>
      <c r="CR33" s="683">
        <v>735165</v>
      </c>
      <c r="CS33" s="719"/>
      <c r="CT33" s="719"/>
      <c r="CU33" s="719"/>
      <c r="CV33" s="719"/>
      <c r="CW33" s="719"/>
      <c r="CX33" s="719"/>
      <c r="CY33" s="720"/>
      <c r="CZ33" s="688">
        <v>49.9</v>
      </c>
      <c r="DA33" s="717"/>
      <c r="DB33" s="717"/>
      <c r="DC33" s="721"/>
      <c r="DD33" s="692">
        <v>587402</v>
      </c>
      <c r="DE33" s="719"/>
      <c r="DF33" s="719"/>
      <c r="DG33" s="719"/>
      <c r="DH33" s="719"/>
      <c r="DI33" s="719"/>
      <c r="DJ33" s="719"/>
      <c r="DK33" s="720"/>
      <c r="DL33" s="692">
        <v>456393</v>
      </c>
      <c r="DM33" s="719"/>
      <c r="DN33" s="719"/>
      <c r="DO33" s="719"/>
      <c r="DP33" s="719"/>
      <c r="DQ33" s="719"/>
      <c r="DR33" s="719"/>
      <c r="DS33" s="719"/>
      <c r="DT33" s="719"/>
      <c r="DU33" s="719"/>
      <c r="DV33" s="720"/>
      <c r="DW33" s="688">
        <v>52</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356</v>
      </c>
      <c r="S34" s="684"/>
      <c r="T34" s="684"/>
      <c r="U34" s="684"/>
      <c r="V34" s="684"/>
      <c r="W34" s="684"/>
      <c r="X34" s="684"/>
      <c r="Y34" s="685"/>
      <c r="Z34" s="686">
        <v>0</v>
      </c>
      <c r="AA34" s="686"/>
      <c r="AB34" s="686"/>
      <c r="AC34" s="686"/>
      <c r="AD34" s="687">
        <v>206</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195102</v>
      </c>
      <c r="CS34" s="684"/>
      <c r="CT34" s="684"/>
      <c r="CU34" s="684"/>
      <c r="CV34" s="684"/>
      <c r="CW34" s="684"/>
      <c r="CX34" s="684"/>
      <c r="CY34" s="685"/>
      <c r="CZ34" s="688">
        <v>13.2</v>
      </c>
      <c r="DA34" s="717"/>
      <c r="DB34" s="717"/>
      <c r="DC34" s="721"/>
      <c r="DD34" s="692">
        <v>132813</v>
      </c>
      <c r="DE34" s="684"/>
      <c r="DF34" s="684"/>
      <c r="DG34" s="684"/>
      <c r="DH34" s="684"/>
      <c r="DI34" s="684"/>
      <c r="DJ34" s="684"/>
      <c r="DK34" s="685"/>
      <c r="DL34" s="692">
        <v>84014</v>
      </c>
      <c r="DM34" s="684"/>
      <c r="DN34" s="684"/>
      <c r="DO34" s="684"/>
      <c r="DP34" s="684"/>
      <c r="DQ34" s="684"/>
      <c r="DR34" s="684"/>
      <c r="DS34" s="684"/>
      <c r="DT34" s="684"/>
      <c r="DU34" s="684"/>
      <c r="DV34" s="685"/>
      <c r="DW34" s="688">
        <v>9.6</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1610</v>
      </c>
      <c r="S35" s="684"/>
      <c r="T35" s="684"/>
      <c r="U35" s="684"/>
      <c r="V35" s="684"/>
      <c r="W35" s="684"/>
      <c r="X35" s="684"/>
      <c r="Y35" s="685"/>
      <c r="Z35" s="686">
        <v>0.1</v>
      </c>
      <c r="AA35" s="686"/>
      <c r="AB35" s="686"/>
      <c r="AC35" s="686"/>
      <c r="AD35" s="687" t="s">
        <v>234</v>
      </c>
      <c r="AE35" s="687"/>
      <c r="AF35" s="687"/>
      <c r="AG35" s="687"/>
      <c r="AH35" s="687"/>
      <c r="AI35" s="687"/>
      <c r="AJ35" s="687"/>
      <c r="AK35" s="687"/>
      <c r="AL35" s="688" t="s">
        <v>234</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12126</v>
      </c>
      <c r="CS35" s="719"/>
      <c r="CT35" s="719"/>
      <c r="CU35" s="719"/>
      <c r="CV35" s="719"/>
      <c r="CW35" s="719"/>
      <c r="CX35" s="719"/>
      <c r="CY35" s="720"/>
      <c r="CZ35" s="688">
        <v>0.8</v>
      </c>
      <c r="DA35" s="717"/>
      <c r="DB35" s="717"/>
      <c r="DC35" s="721"/>
      <c r="DD35" s="692">
        <v>9801</v>
      </c>
      <c r="DE35" s="719"/>
      <c r="DF35" s="719"/>
      <c r="DG35" s="719"/>
      <c r="DH35" s="719"/>
      <c r="DI35" s="719"/>
      <c r="DJ35" s="719"/>
      <c r="DK35" s="720"/>
      <c r="DL35" s="692">
        <v>8866</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54394</v>
      </c>
      <c r="S36" s="684"/>
      <c r="T36" s="684"/>
      <c r="U36" s="684"/>
      <c r="V36" s="684"/>
      <c r="W36" s="684"/>
      <c r="X36" s="684"/>
      <c r="Y36" s="685"/>
      <c r="Z36" s="686">
        <v>3.6</v>
      </c>
      <c r="AA36" s="686"/>
      <c r="AB36" s="686"/>
      <c r="AC36" s="686"/>
      <c r="AD36" s="687" t="s">
        <v>127</v>
      </c>
      <c r="AE36" s="687"/>
      <c r="AF36" s="687"/>
      <c r="AG36" s="687"/>
      <c r="AH36" s="687"/>
      <c r="AI36" s="687"/>
      <c r="AJ36" s="687"/>
      <c r="AK36" s="687"/>
      <c r="AL36" s="688" t="s">
        <v>127</v>
      </c>
      <c r="AM36" s="689"/>
      <c r="AN36" s="689"/>
      <c r="AO36" s="690"/>
      <c r="AP36" s="235"/>
      <c r="AQ36" s="757" t="s">
        <v>328</v>
      </c>
      <c r="AR36" s="758"/>
      <c r="AS36" s="758"/>
      <c r="AT36" s="758"/>
      <c r="AU36" s="758"/>
      <c r="AV36" s="758"/>
      <c r="AW36" s="758"/>
      <c r="AX36" s="758"/>
      <c r="AY36" s="759"/>
      <c r="AZ36" s="672">
        <v>156517</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67650</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379010</v>
      </c>
      <c r="CS36" s="684"/>
      <c r="CT36" s="684"/>
      <c r="CU36" s="684"/>
      <c r="CV36" s="684"/>
      <c r="CW36" s="684"/>
      <c r="CX36" s="684"/>
      <c r="CY36" s="685"/>
      <c r="CZ36" s="688">
        <v>25.7</v>
      </c>
      <c r="DA36" s="717"/>
      <c r="DB36" s="717"/>
      <c r="DC36" s="721"/>
      <c r="DD36" s="692">
        <v>310933</v>
      </c>
      <c r="DE36" s="684"/>
      <c r="DF36" s="684"/>
      <c r="DG36" s="684"/>
      <c r="DH36" s="684"/>
      <c r="DI36" s="684"/>
      <c r="DJ36" s="684"/>
      <c r="DK36" s="685"/>
      <c r="DL36" s="692">
        <v>259978</v>
      </c>
      <c r="DM36" s="684"/>
      <c r="DN36" s="684"/>
      <c r="DO36" s="684"/>
      <c r="DP36" s="684"/>
      <c r="DQ36" s="684"/>
      <c r="DR36" s="684"/>
      <c r="DS36" s="684"/>
      <c r="DT36" s="684"/>
      <c r="DU36" s="684"/>
      <c r="DV36" s="685"/>
      <c r="DW36" s="688">
        <v>29.6</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50873</v>
      </c>
      <c r="S37" s="684"/>
      <c r="T37" s="684"/>
      <c r="U37" s="684"/>
      <c r="V37" s="684"/>
      <c r="W37" s="684"/>
      <c r="X37" s="684"/>
      <c r="Y37" s="685"/>
      <c r="Z37" s="686">
        <v>3.4</v>
      </c>
      <c r="AA37" s="686"/>
      <c r="AB37" s="686"/>
      <c r="AC37" s="686"/>
      <c r="AD37" s="687" t="s">
        <v>127</v>
      </c>
      <c r="AE37" s="687"/>
      <c r="AF37" s="687"/>
      <c r="AG37" s="687"/>
      <c r="AH37" s="687"/>
      <c r="AI37" s="687"/>
      <c r="AJ37" s="687"/>
      <c r="AK37" s="687"/>
      <c r="AL37" s="688" t="s">
        <v>136</v>
      </c>
      <c r="AM37" s="689"/>
      <c r="AN37" s="689"/>
      <c r="AO37" s="690"/>
      <c r="AQ37" s="761" t="s">
        <v>332</v>
      </c>
      <c r="AR37" s="762"/>
      <c r="AS37" s="762"/>
      <c r="AT37" s="762"/>
      <c r="AU37" s="762"/>
      <c r="AV37" s="762"/>
      <c r="AW37" s="762"/>
      <c r="AX37" s="762"/>
      <c r="AY37" s="763"/>
      <c r="AZ37" s="683">
        <v>28671</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66150</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231615</v>
      </c>
      <c r="CS37" s="719"/>
      <c r="CT37" s="719"/>
      <c r="CU37" s="719"/>
      <c r="CV37" s="719"/>
      <c r="CW37" s="719"/>
      <c r="CX37" s="719"/>
      <c r="CY37" s="720"/>
      <c r="CZ37" s="688">
        <v>15.7</v>
      </c>
      <c r="DA37" s="717"/>
      <c r="DB37" s="717"/>
      <c r="DC37" s="721"/>
      <c r="DD37" s="692">
        <v>204785</v>
      </c>
      <c r="DE37" s="719"/>
      <c r="DF37" s="719"/>
      <c r="DG37" s="719"/>
      <c r="DH37" s="719"/>
      <c r="DI37" s="719"/>
      <c r="DJ37" s="719"/>
      <c r="DK37" s="720"/>
      <c r="DL37" s="692">
        <v>204110</v>
      </c>
      <c r="DM37" s="719"/>
      <c r="DN37" s="719"/>
      <c r="DO37" s="719"/>
      <c r="DP37" s="719"/>
      <c r="DQ37" s="719"/>
      <c r="DR37" s="719"/>
      <c r="DS37" s="719"/>
      <c r="DT37" s="719"/>
      <c r="DU37" s="719"/>
      <c r="DV37" s="720"/>
      <c r="DW37" s="688">
        <v>23.3</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42887</v>
      </c>
      <c r="S38" s="684"/>
      <c r="T38" s="684"/>
      <c r="U38" s="684"/>
      <c r="V38" s="684"/>
      <c r="W38" s="684"/>
      <c r="X38" s="684"/>
      <c r="Y38" s="685"/>
      <c r="Z38" s="686">
        <v>2.9</v>
      </c>
      <c r="AA38" s="686"/>
      <c r="AB38" s="686"/>
      <c r="AC38" s="686"/>
      <c r="AD38" s="687">
        <v>6</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9150</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225</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145801</v>
      </c>
      <c r="CS38" s="684"/>
      <c r="CT38" s="684"/>
      <c r="CU38" s="684"/>
      <c r="CV38" s="684"/>
      <c r="CW38" s="684"/>
      <c r="CX38" s="684"/>
      <c r="CY38" s="685"/>
      <c r="CZ38" s="688">
        <v>9.9</v>
      </c>
      <c r="DA38" s="717"/>
      <c r="DB38" s="717"/>
      <c r="DC38" s="721"/>
      <c r="DD38" s="692">
        <v>132362</v>
      </c>
      <c r="DE38" s="684"/>
      <c r="DF38" s="684"/>
      <c r="DG38" s="684"/>
      <c r="DH38" s="684"/>
      <c r="DI38" s="684"/>
      <c r="DJ38" s="684"/>
      <c r="DK38" s="685"/>
      <c r="DL38" s="692">
        <v>103535</v>
      </c>
      <c r="DM38" s="684"/>
      <c r="DN38" s="684"/>
      <c r="DO38" s="684"/>
      <c r="DP38" s="684"/>
      <c r="DQ38" s="684"/>
      <c r="DR38" s="684"/>
      <c r="DS38" s="684"/>
      <c r="DT38" s="684"/>
      <c r="DU38" s="684"/>
      <c r="DV38" s="685"/>
      <c r="DW38" s="688">
        <v>11.8</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121353</v>
      </c>
      <c r="S39" s="684"/>
      <c r="T39" s="684"/>
      <c r="U39" s="684"/>
      <c r="V39" s="684"/>
      <c r="W39" s="684"/>
      <c r="X39" s="684"/>
      <c r="Y39" s="685"/>
      <c r="Z39" s="686">
        <v>8.1</v>
      </c>
      <c r="AA39" s="686"/>
      <c r="AB39" s="686"/>
      <c r="AC39" s="686"/>
      <c r="AD39" s="687" t="s">
        <v>234</v>
      </c>
      <c r="AE39" s="687"/>
      <c r="AF39" s="687"/>
      <c r="AG39" s="687"/>
      <c r="AH39" s="687"/>
      <c r="AI39" s="687"/>
      <c r="AJ39" s="687"/>
      <c r="AK39" s="687"/>
      <c r="AL39" s="688" t="s">
        <v>136</v>
      </c>
      <c r="AM39" s="689"/>
      <c r="AN39" s="689"/>
      <c r="AO39" s="690"/>
      <c r="AQ39" s="761" t="s">
        <v>340</v>
      </c>
      <c r="AR39" s="762"/>
      <c r="AS39" s="762"/>
      <c r="AT39" s="762"/>
      <c r="AU39" s="762"/>
      <c r="AV39" s="762"/>
      <c r="AW39" s="762"/>
      <c r="AX39" s="762"/>
      <c r="AY39" s="763"/>
      <c r="AZ39" s="683">
        <v>1566</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371</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3126</v>
      </c>
      <c r="CS39" s="719"/>
      <c r="CT39" s="719"/>
      <c r="CU39" s="719"/>
      <c r="CV39" s="719"/>
      <c r="CW39" s="719"/>
      <c r="CX39" s="719"/>
      <c r="CY39" s="720"/>
      <c r="CZ39" s="688">
        <v>0.2</v>
      </c>
      <c r="DA39" s="717"/>
      <c r="DB39" s="717"/>
      <c r="DC39" s="721"/>
      <c r="DD39" s="692">
        <v>1493</v>
      </c>
      <c r="DE39" s="719"/>
      <c r="DF39" s="719"/>
      <c r="DG39" s="719"/>
      <c r="DH39" s="719"/>
      <c r="DI39" s="719"/>
      <c r="DJ39" s="719"/>
      <c r="DK39" s="720"/>
      <c r="DL39" s="692" t="s">
        <v>136</v>
      </c>
      <c r="DM39" s="719"/>
      <c r="DN39" s="719"/>
      <c r="DO39" s="719"/>
      <c r="DP39" s="719"/>
      <c r="DQ39" s="719"/>
      <c r="DR39" s="719"/>
      <c r="DS39" s="719"/>
      <c r="DT39" s="719"/>
      <c r="DU39" s="719"/>
      <c r="DV39" s="720"/>
      <c r="DW39" s="688" t="s">
        <v>136</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234</v>
      </c>
      <c r="S40" s="684"/>
      <c r="T40" s="684"/>
      <c r="U40" s="684"/>
      <c r="V40" s="684"/>
      <c r="W40" s="684"/>
      <c r="X40" s="684"/>
      <c r="Y40" s="685"/>
      <c r="Z40" s="686" t="s">
        <v>127</v>
      </c>
      <c r="AA40" s="686"/>
      <c r="AB40" s="686"/>
      <c r="AC40" s="686"/>
      <c r="AD40" s="687" t="s">
        <v>136</v>
      </c>
      <c r="AE40" s="687"/>
      <c r="AF40" s="687"/>
      <c r="AG40" s="687"/>
      <c r="AH40" s="687"/>
      <c r="AI40" s="687"/>
      <c r="AJ40" s="687"/>
      <c r="AK40" s="687"/>
      <c r="AL40" s="688" t="s">
        <v>127</v>
      </c>
      <c r="AM40" s="689"/>
      <c r="AN40" s="689"/>
      <c r="AO40" s="690"/>
      <c r="AQ40" s="761" t="s">
        <v>344</v>
      </c>
      <c r="AR40" s="762"/>
      <c r="AS40" s="762"/>
      <c r="AT40" s="762"/>
      <c r="AU40" s="762"/>
      <c r="AV40" s="762"/>
      <c r="AW40" s="762"/>
      <c r="AX40" s="762"/>
      <c r="AY40" s="763"/>
      <c r="AZ40" s="683" t="s">
        <v>127</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70</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t="s">
        <v>127</v>
      </c>
      <c r="CS40" s="684"/>
      <c r="CT40" s="684"/>
      <c r="CU40" s="684"/>
      <c r="CV40" s="684"/>
      <c r="CW40" s="684"/>
      <c r="CX40" s="684"/>
      <c r="CY40" s="685"/>
      <c r="CZ40" s="688" t="s">
        <v>234</v>
      </c>
      <c r="DA40" s="717"/>
      <c r="DB40" s="717"/>
      <c r="DC40" s="721"/>
      <c r="DD40" s="692" t="s">
        <v>136</v>
      </c>
      <c r="DE40" s="684"/>
      <c r="DF40" s="684"/>
      <c r="DG40" s="684"/>
      <c r="DH40" s="684"/>
      <c r="DI40" s="684"/>
      <c r="DJ40" s="684"/>
      <c r="DK40" s="685"/>
      <c r="DL40" s="692" t="s">
        <v>234</v>
      </c>
      <c r="DM40" s="684"/>
      <c r="DN40" s="684"/>
      <c r="DO40" s="684"/>
      <c r="DP40" s="684"/>
      <c r="DQ40" s="684"/>
      <c r="DR40" s="684"/>
      <c r="DS40" s="684"/>
      <c r="DT40" s="684"/>
      <c r="DU40" s="684"/>
      <c r="DV40" s="685"/>
      <c r="DW40" s="688" t="s">
        <v>127</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26353</v>
      </c>
      <c r="S41" s="684"/>
      <c r="T41" s="684"/>
      <c r="U41" s="684"/>
      <c r="V41" s="684"/>
      <c r="W41" s="684"/>
      <c r="X41" s="684"/>
      <c r="Y41" s="685"/>
      <c r="Z41" s="686">
        <v>1.8</v>
      </c>
      <c r="AA41" s="686"/>
      <c r="AB41" s="686"/>
      <c r="AC41" s="686"/>
      <c r="AD41" s="687" t="s">
        <v>234</v>
      </c>
      <c r="AE41" s="687"/>
      <c r="AF41" s="687"/>
      <c r="AG41" s="687"/>
      <c r="AH41" s="687"/>
      <c r="AI41" s="687"/>
      <c r="AJ41" s="687"/>
      <c r="AK41" s="687"/>
      <c r="AL41" s="688" t="s">
        <v>136</v>
      </c>
      <c r="AM41" s="689"/>
      <c r="AN41" s="689"/>
      <c r="AO41" s="690"/>
      <c r="AQ41" s="761" t="s">
        <v>349</v>
      </c>
      <c r="AR41" s="762"/>
      <c r="AS41" s="762"/>
      <c r="AT41" s="762"/>
      <c r="AU41" s="762"/>
      <c r="AV41" s="762"/>
      <c r="AW41" s="762"/>
      <c r="AX41" s="762"/>
      <c r="AY41" s="763"/>
      <c r="AZ41" s="683">
        <v>22306</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127</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136</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352</v>
      </c>
      <c r="C42" s="725"/>
      <c r="D42" s="725"/>
      <c r="E42" s="725"/>
      <c r="F42" s="725"/>
      <c r="G42" s="725"/>
      <c r="H42" s="725"/>
      <c r="I42" s="725"/>
      <c r="J42" s="725"/>
      <c r="K42" s="725"/>
      <c r="L42" s="725"/>
      <c r="M42" s="725"/>
      <c r="N42" s="725"/>
      <c r="O42" s="725"/>
      <c r="P42" s="725"/>
      <c r="Q42" s="726"/>
      <c r="R42" s="768">
        <v>1500409</v>
      </c>
      <c r="S42" s="769"/>
      <c r="T42" s="769"/>
      <c r="U42" s="769"/>
      <c r="V42" s="769"/>
      <c r="W42" s="769"/>
      <c r="X42" s="769"/>
      <c r="Y42" s="777"/>
      <c r="Z42" s="778">
        <v>100</v>
      </c>
      <c r="AA42" s="778"/>
      <c r="AB42" s="778"/>
      <c r="AC42" s="778"/>
      <c r="AD42" s="779">
        <v>851054</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94824</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358</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195857</v>
      </c>
      <c r="CS42" s="684"/>
      <c r="CT42" s="684"/>
      <c r="CU42" s="684"/>
      <c r="CV42" s="684"/>
      <c r="CW42" s="684"/>
      <c r="CX42" s="684"/>
      <c r="CY42" s="685"/>
      <c r="CZ42" s="688">
        <v>13.3</v>
      </c>
      <c r="DA42" s="689"/>
      <c r="DB42" s="689"/>
      <c r="DC42" s="701"/>
      <c r="DD42" s="692">
        <v>60970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9046</v>
      </c>
      <c r="CS43" s="719"/>
      <c r="CT43" s="719"/>
      <c r="CU43" s="719"/>
      <c r="CV43" s="719"/>
      <c r="CW43" s="719"/>
      <c r="CX43" s="719"/>
      <c r="CY43" s="720"/>
      <c r="CZ43" s="688">
        <v>0.6</v>
      </c>
      <c r="DA43" s="717"/>
      <c r="DB43" s="717"/>
      <c r="DC43" s="721"/>
      <c r="DD43" s="692">
        <v>2025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190859</v>
      </c>
      <c r="CS44" s="684"/>
      <c r="CT44" s="684"/>
      <c r="CU44" s="684"/>
      <c r="CV44" s="684"/>
      <c r="CW44" s="684"/>
      <c r="CX44" s="684"/>
      <c r="CY44" s="685"/>
      <c r="CZ44" s="688">
        <v>12.9</v>
      </c>
      <c r="DA44" s="689"/>
      <c r="DB44" s="689"/>
      <c r="DC44" s="701"/>
      <c r="DD44" s="692">
        <v>59318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126604</v>
      </c>
      <c r="CS45" s="719"/>
      <c r="CT45" s="719"/>
      <c r="CU45" s="719"/>
      <c r="CV45" s="719"/>
      <c r="CW45" s="719"/>
      <c r="CX45" s="719"/>
      <c r="CY45" s="720"/>
      <c r="CZ45" s="688">
        <v>8.6</v>
      </c>
      <c r="DA45" s="717"/>
      <c r="DB45" s="717"/>
      <c r="DC45" s="721"/>
      <c r="DD45" s="692">
        <v>9725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64255</v>
      </c>
      <c r="CS46" s="684"/>
      <c r="CT46" s="684"/>
      <c r="CU46" s="684"/>
      <c r="CV46" s="684"/>
      <c r="CW46" s="684"/>
      <c r="CX46" s="684"/>
      <c r="CY46" s="685"/>
      <c r="CZ46" s="688">
        <v>4.4000000000000004</v>
      </c>
      <c r="DA46" s="689"/>
      <c r="DB46" s="689"/>
      <c r="DC46" s="701"/>
      <c r="DD46" s="692">
        <v>49593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4998</v>
      </c>
      <c r="CS47" s="719"/>
      <c r="CT47" s="719"/>
      <c r="CU47" s="719"/>
      <c r="CV47" s="719"/>
      <c r="CW47" s="719"/>
      <c r="CX47" s="719"/>
      <c r="CY47" s="720"/>
      <c r="CZ47" s="688">
        <v>0.3</v>
      </c>
      <c r="DA47" s="717"/>
      <c r="DB47" s="717"/>
      <c r="DC47" s="721"/>
      <c r="DD47" s="692">
        <v>1652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234</v>
      </c>
      <c r="CS48" s="684"/>
      <c r="CT48" s="684"/>
      <c r="CU48" s="684"/>
      <c r="CV48" s="684"/>
      <c r="CW48" s="684"/>
      <c r="CX48" s="684"/>
      <c r="CY48" s="685"/>
      <c r="CZ48" s="688" t="s">
        <v>127</v>
      </c>
      <c r="DA48" s="689"/>
      <c r="DB48" s="689"/>
      <c r="DC48" s="701"/>
      <c r="DD48" s="692" t="s">
        <v>234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365</v>
      </c>
      <c r="CE49" s="725"/>
      <c r="CF49" s="725"/>
      <c r="CG49" s="725"/>
      <c r="CH49" s="725"/>
      <c r="CI49" s="725"/>
      <c r="CJ49" s="725"/>
      <c r="CK49" s="725"/>
      <c r="CL49" s="725"/>
      <c r="CM49" s="725"/>
      <c r="CN49" s="725"/>
      <c r="CO49" s="725"/>
      <c r="CP49" s="725"/>
      <c r="CQ49" s="726"/>
      <c r="CR49" s="768">
        <v>1474003</v>
      </c>
      <c r="CS49" s="754"/>
      <c r="CT49" s="754"/>
      <c r="CU49" s="754"/>
      <c r="CV49" s="754"/>
      <c r="CW49" s="754"/>
      <c r="CX49" s="754"/>
      <c r="CY49" s="785"/>
      <c r="CZ49" s="780">
        <v>100</v>
      </c>
      <c r="DA49" s="786"/>
      <c r="DB49" s="786"/>
      <c r="DC49" s="787"/>
      <c r="DD49" s="788">
        <v>1108677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2S927HIPWltAnhDYinuDtzxn5H/5KTGs9ugF/V2PE6OrY9ajF9sHKAgoTjGZ0dFKHXpy7JAxj7qu5P/IjREYtA==" saltValue="0uKmRIYYn+4B+7dkUnz+g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G57" zoomScale="60" zoomScaleNormal="60" zoomScaleSheetLayoutView="70" workbookViewId="0">
      <selection activeCell="CH14" sqref="CH14:CL14"/>
    </sheetView>
  </sheetViews>
  <sheetFormatPr defaultColWidth="0" defaultRowHeight="13.5" zeroHeight="1" x14ac:dyDescent="0.15"/>
  <cols>
    <col min="1" max="130" width="2.8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1505</v>
      </c>
      <c r="R7" s="819"/>
      <c r="S7" s="819"/>
      <c r="T7" s="819"/>
      <c r="U7" s="819"/>
      <c r="V7" s="819">
        <v>1479</v>
      </c>
      <c r="W7" s="819"/>
      <c r="X7" s="819"/>
      <c r="Y7" s="819"/>
      <c r="Z7" s="819"/>
      <c r="AA7" s="819">
        <v>26</v>
      </c>
      <c r="AB7" s="819"/>
      <c r="AC7" s="819"/>
      <c r="AD7" s="819"/>
      <c r="AE7" s="820"/>
      <c r="AF7" s="821">
        <v>18</v>
      </c>
      <c r="AG7" s="822"/>
      <c r="AH7" s="822"/>
      <c r="AI7" s="822"/>
      <c r="AJ7" s="823"/>
      <c r="AK7" s="858">
        <v>54</v>
      </c>
      <c r="AL7" s="859"/>
      <c r="AM7" s="859"/>
      <c r="AN7" s="859"/>
      <c r="AO7" s="859"/>
      <c r="AP7" s="859">
        <v>1319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576</v>
      </c>
      <c r="BT7" s="863"/>
      <c r="BU7" s="863"/>
      <c r="BV7" s="863"/>
      <c r="BW7" s="863"/>
      <c r="BX7" s="863"/>
      <c r="BY7" s="863"/>
      <c r="BZ7" s="863"/>
      <c r="CA7" s="863"/>
      <c r="CB7" s="863"/>
      <c r="CC7" s="863"/>
      <c r="CD7" s="863"/>
      <c r="CE7" s="863"/>
      <c r="CF7" s="863"/>
      <c r="CG7" s="864"/>
      <c r="CH7" s="855" t="s">
        <v>592</v>
      </c>
      <c r="CI7" s="856"/>
      <c r="CJ7" s="856"/>
      <c r="CK7" s="856"/>
      <c r="CL7" s="857"/>
      <c r="CM7" s="855" t="s">
        <v>592</v>
      </c>
      <c r="CN7" s="856"/>
      <c r="CO7" s="856"/>
      <c r="CP7" s="856"/>
      <c r="CQ7" s="857"/>
      <c r="CR7" s="855">
        <v>1</v>
      </c>
      <c r="CS7" s="856"/>
      <c r="CT7" s="856"/>
      <c r="CU7" s="856"/>
      <c r="CV7" s="857"/>
      <c r="CW7" s="855" t="s">
        <v>592</v>
      </c>
      <c r="CX7" s="856"/>
      <c r="CY7" s="856"/>
      <c r="CZ7" s="856"/>
      <c r="DA7" s="857"/>
      <c r="DB7" s="855" t="s">
        <v>592</v>
      </c>
      <c r="DC7" s="856"/>
      <c r="DD7" s="856"/>
      <c r="DE7" s="856"/>
      <c r="DF7" s="857"/>
      <c r="DG7" s="855" t="s">
        <v>592</v>
      </c>
      <c r="DH7" s="856"/>
      <c r="DI7" s="856"/>
      <c r="DJ7" s="856"/>
      <c r="DK7" s="857"/>
      <c r="DL7" s="855" t="s">
        <v>592</v>
      </c>
      <c r="DM7" s="856"/>
      <c r="DN7" s="856"/>
      <c r="DO7" s="856"/>
      <c r="DP7" s="857"/>
      <c r="DQ7" s="855" t="s">
        <v>514</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1500</v>
      </c>
      <c r="R23" s="878"/>
      <c r="S23" s="878"/>
      <c r="T23" s="878"/>
      <c r="U23" s="878"/>
      <c r="V23" s="878">
        <v>1474</v>
      </c>
      <c r="W23" s="878"/>
      <c r="X23" s="878"/>
      <c r="Y23" s="878"/>
      <c r="Z23" s="878"/>
      <c r="AA23" s="878">
        <v>26</v>
      </c>
      <c r="AB23" s="878"/>
      <c r="AC23" s="878"/>
      <c r="AD23" s="878"/>
      <c r="AE23" s="879"/>
      <c r="AF23" s="880">
        <v>18</v>
      </c>
      <c r="AG23" s="878"/>
      <c r="AH23" s="878"/>
      <c r="AI23" s="878"/>
      <c r="AJ23" s="881"/>
      <c r="AK23" s="882"/>
      <c r="AL23" s="883"/>
      <c r="AM23" s="883"/>
      <c r="AN23" s="883"/>
      <c r="AO23" s="883"/>
      <c r="AP23" s="878">
        <v>1319</v>
      </c>
      <c r="AQ23" s="878"/>
      <c r="AR23" s="878"/>
      <c r="AS23" s="878"/>
      <c r="AT23" s="878"/>
      <c r="AU23" s="884"/>
      <c r="AV23" s="884"/>
      <c r="AW23" s="884"/>
      <c r="AX23" s="884"/>
      <c r="AY23" s="885"/>
      <c r="AZ23" s="893" t="s">
        <v>127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309</v>
      </c>
      <c r="R28" s="907"/>
      <c r="S28" s="907"/>
      <c r="T28" s="907"/>
      <c r="U28" s="907"/>
      <c r="V28" s="907">
        <v>241</v>
      </c>
      <c r="W28" s="907"/>
      <c r="X28" s="907"/>
      <c r="Y28" s="907"/>
      <c r="Z28" s="907"/>
      <c r="AA28" s="907">
        <v>68</v>
      </c>
      <c r="AB28" s="907"/>
      <c r="AC28" s="907"/>
      <c r="AD28" s="907"/>
      <c r="AE28" s="908"/>
      <c r="AF28" s="909">
        <v>68</v>
      </c>
      <c r="AG28" s="907"/>
      <c r="AH28" s="907"/>
      <c r="AI28" s="907"/>
      <c r="AJ28" s="910"/>
      <c r="AK28" s="911">
        <v>14</v>
      </c>
      <c r="AL28" s="902"/>
      <c r="AM28" s="902"/>
      <c r="AN28" s="902"/>
      <c r="AO28" s="902"/>
      <c r="AP28" s="902" t="s">
        <v>577</v>
      </c>
      <c r="AQ28" s="902"/>
      <c r="AR28" s="902"/>
      <c r="AS28" s="902"/>
      <c r="AT28" s="902"/>
      <c r="AU28" s="902" t="s">
        <v>577</v>
      </c>
      <c r="AV28" s="902"/>
      <c r="AW28" s="902"/>
      <c r="AX28" s="902"/>
      <c r="AY28" s="902"/>
      <c r="AZ28" s="903" t="s">
        <v>577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291</v>
      </c>
      <c r="R29" s="843"/>
      <c r="S29" s="843"/>
      <c r="T29" s="843"/>
      <c r="U29" s="843"/>
      <c r="V29" s="843">
        <v>270</v>
      </c>
      <c r="W29" s="843"/>
      <c r="X29" s="843"/>
      <c r="Y29" s="843"/>
      <c r="Z29" s="843"/>
      <c r="AA29" s="843">
        <v>21</v>
      </c>
      <c r="AB29" s="843"/>
      <c r="AC29" s="843"/>
      <c r="AD29" s="843"/>
      <c r="AE29" s="844"/>
      <c r="AF29" s="845">
        <v>21</v>
      </c>
      <c r="AG29" s="846"/>
      <c r="AH29" s="846"/>
      <c r="AI29" s="846"/>
      <c r="AJ29" s="847"/>
      <c r="AK29" s="914">
        <v>37</v>
      </c>
      <c r="AL29" s="915"/>
      <c r="AM29" s="915"/>
      <c r="AN29" s="915"/>
      <c r="AO29" s="915"/>
      <c r="AP29" s="915" t="s">
        <v>577</v>
      </c>
      <c r="AQ29" s="915"/>
      <c r="AR29" s="915"/>
      <c r="AS29" s="915"/>
      <c r="AT29" s="915"/>
      <c r="AU29" s="915" t="s">
        <v>577</v>
      </c>
      <c r="AV29" s="915"/>
      <c r="AW29" s="915"/>
      <c r="AX29" s="915"/>
      <c r="AY29" s="915"/>
      <c r="AZ29" s="916" t="s">
        <v>577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62</v>
      </c>
      <c r="R30" s="843"/>
      <c r="S30" s="843"/>
      <c r="T30" s="843"/>
      <c r="U30" s="843"/>
      <c r="V30" s="843">
        <v>61</v>
      </c>
      <c r="W30" s="843"/>
      <c r="X30" s="843"/>
      <c r="Y30" s="843"/>
      <c r="Z30" s="843"/>
      <c r="AA30" s="843">
        <v>1</v>
      </c>
      <c r="AB30" s="843"/>
      <c r="AC30" s="843"/>
      <c r="AD30" s="843"/>
      <c r="AE30" s="844"/>
      <c r="AF30" s="845">
        <v>1</v>
      </c>
      <c r="AG30" s="846"/>
      <c r="AH30" s="846"/>
      <c r="AI30" s="846"/>
      <c r="AJ30" s="847"/>
      <c r="AK30" s="914">
        <v>39</v>
      </c>
      <c r="AL30" s="915"/>
      <c r="AM30" s="915"/>
      <c r="AN30" s="915"/>
      <c r="AO30" s="915"/>
      <c r="AP30" s="915" t="s">
        <v>577</v>
      </c>
      <c r="AQ30" s="915"/>
      <c r="AR30" s="915"/>
      <c r="AS30" s="915"/>
      <c r="AT30" s="915"/>
      <c r="AU30" s="915" t="s">
        <v>577</v>
      </c>
      <c r="AV30" s="915"/>
      <c r="AW30" s="915"/>
      <c r="AX30" s="915"/>
      <c r="AY30" s="915"/>
      <c r="AZ30" s="916" t="s">
        <v>577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65</v>
      </c>
      <c r="R31" s="843"/>
      <c r="S31" s="843"/>
      <c r="T31" s="843"/>
      <c r="U31" s="843"/>
      <c r="V31" s="843">
        <v>65</v>
      </c>
      <c r="W31" s="843"/>
      <c r="X31" s="843"/>
      <c r="Y31" s="843"/>
      <c r="Z31" s="843"/>
      <c r="AA31" s="843">
        <v>1</v>
      </c>
      <c r="AB31" s="843"/>
      <c r="AC31" s="843"/>
      <c r="AD31" s="843"/>
      <c r="AE31" s="844"/>
      <c r="AF31" s="845">
        <v>1</v>
      </c>
      <c r="AG31" s="846"/>
      <c r="AH31" s="846"/>
      <c r="AI31" s="846"/>
      <c r="AJ31" s="847"/>
      <c r="AK31" s="914">
        <v>36</v>
      </c>
      <c r="AL31" s="915"/>
      <c r="AM31" s="915"/>
      <c r="AN31" s="915"/>
      <c r="AO31" s="915"/>
      <c r="AP31" s="915">
        <v>129</v>
      </c>
      <c r="AQ31" s="915"/>
      <c r="AR31" s="915"/>
      <c r="AS31" s="915"/>
      <c r="AT31" s="915"/>
      <c r="AU31" s="915">
        <v>107</v>
      </c>
      <c r="AV31" s="915"/>
      <c r="AW31" s="915"/>
      <c r="AX31" s="915"/>
      <c r="AY31" s="915"/>
      <c r="AZ31" s="916" t="s">
        <v>577</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408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91</v>
      </c>
      <c r="AG63" s="926"/>
      <c r="AH63" s="926"/>
      <c r="AI63" s="926"/>
      <c r="AJ63" s="927"/>
      <c r="AK63" s="928"/>
      <c r="AL63" s="923"/>
      <c r="AM63" s="923"/>
      <c r="AN63" s="923"/>
      <c r="AO63" s="923"/>
      <c r="AP63" s="926">
        <v>129</v>
      </c>
      <c r="AQ63" s="926"/>
      <c r="AR63" s="926"/>
      <c r="AS63" s="926"/>
      <c r="AT63" s="926"/>
      <c r="AU63" s="926">
        <v>107</v>
      </c>
      <c r="AV63" s="926"/>
      <c r="AW63" s="926"/>
      <c r="AX63" s="926"/>
      <c r="AY63" s="926"/>
      <c r="AZ63" s="930"/>
      <c r="BA63" s="930"/>
      <c r="BB63" s="930"/>
      <c r="BC63" s="930"/>
      <c r="BD63" s="930"/>
      <c r="BE63" s="931"/>
      <c r="BF63" s="931"/>
      <c r="BG63" s="931"/>
      <c r="BH63" s="931"/>
      <c r="BI63" s="932"/>
      <c r="BJ63" s="933" t="s">
        <v>409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411</v>
      </c>
      <c r="B66" s="825"/>
      <c r="C66" s="825"/>
      <c r="D66" s="825"/>
      <c r="E66" s="825"/>
      <c r="F66" s="825"/>
      <c r="G66" s="825"/>
      <c r="H66" s="825"/>
      <c r="I66" s="825"/>
      <c r="J66" s="825"/>
      <c r="K66" s="825"/>
      <c r="L66" s="825"/>
      <c r="M66" s="825"/>
      <c r="N66" s="825"/>
      <c r="O66" s="825"/>
      <c r="P66" s="826"/>
      <c r="Q66" s="801" t="s">
        <v>394</v>
      </c>
      <c r="R66" s="802"/>
      <c r="S66" s="802"/>
      <c r="T66" s="802"/>
      <c r="U66" s="803"/>
      <c r="V66" s="801" t="s">
        <v>412</v>
      </c>
      <c r="W66" s="802"/>
      <c r="X66" s="802"/>
      <c r="Y66" s="802"/>
      <c r="Z66" s="803"/>
      <c r="AA66" s="801" t="s">
        <v>413</v>
      </c>
      <c r="AB66" s="802"/>
      <c r="AC66" s="802"/>
      <c r="AD66" s="802"/>
      <c r="AE66" s="803"/>
      <c r="AF66" s="936" t="s">
        <v>397</v>
      </c>
      <c r="AG66" s="897"/>
      <c r="AH66" s="897"/>
      <c r="AI66" s="897"/>
      <c r="AJ66" s="937"/>
      <c r="AK66" s="801" t="s">
        <v>398</v>
      </c>
      <c r="AL66" s="825"/>
      <c r="AM66" s="825"/>
      <c r="AN66" s="825"/>
      <c r="AO66" s="826"/>
      <c r="AP66" s="801" t="s">
        <v>414</v>
      </c>
      <c r="AQ66" s="802"/>
      <c r="AR66" s="802"/>
      <c r="AS66" s="802"/>
      <c r="AT66" s="803"/>
      <c r="AU66" s="801" t="s">
        <v>415</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578</v>
      </c>
      <c r="C68" s="954"/>
      <c r="D68" s="954"/>
      <c r="E68" s="954"/>
      <c r="F68" s="954"/>
      <c r="G68" s="954"/>
      <c r="H68" s="954"/>
      <c r="I68" s="954"/>
      <c r="J68" s="954"/>
      <c r="K68" s="954"/>
      <c r="L68" s="954"/>
      <c r="M68" s="954"/>
      <c r="N68" s="954"/>
      <c r="O68" s="954"/>
      <c r="P68" s="955"/>
      <c r="Q68" s="956">
        <v>7654</v>
      </c>
      <c r="R68" s="950"/>
      <c r="S68" s="950"/>
      <c r="T68" s="950"/>
      <c r="U68" s="950"/>
      <c r="V68" s="950">
        <v>7650</v>
      </c>
      <c r="W68" s="950"/>
      <c r="X68" s="950"/>
      <c r="Y68" s="950"/>
      <c r="Z68" s="950"/>
      <c r="AA68" s="950">
        <v>4</v>
      </c>
      <c r="AB68" s="950"/>
      <c r="AC68" s="950"/>
      <c r="AD68" s="950"/>
      <c r="AE68" s="950"/>
      <c r="AF68" s="950">
        <v>1955</v>
      </c>
      <c r="AG68" s="950"/>
      <c r="AH68" s="950"/>
      <c r="AI68" s="950"/>
      <c r="AJ68" s="950"/>
      <c r="AK68" s="950" t="s">
        <v>514</v>
      </c>
      <c r="AL68" s="950"/>
      <c r="AM68" s="950"/>
      <c r="AN68" s="950"/>
      <c r="AO68" s="950"/>
      <c r="AP68" s="950">
        <v>4406</v>
      </c>
      <c r="AQ68" s="950"/>
      <c r="AR68" s="950"/>
      <c r="AS68" s="950"/>
      <c r="AT68" s="950"/>
      <c r="AU68" s="950">
        <v>31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579</v>
      </c>
      <c r="C69" s="958"/>
      <c r="D69" s="958"/>
      <c r="E69" s="958"/>
      <c r="F69" s="958"/>
      <c r="G69" s="958"/>
      <c r="H69" s="958"/>
      <c r="I69" s="958"/>
      <c r="J69" s="958"/>
      <c r="K69" s="958"/>
      <c r="L69" s="958"/>
      <c r="M69" s="958"/>
      <c r="N69" s="958"/>
      <c r="O69" s="958"/>
      <c r="P69" s="959"/>
      <c r="Q69" s="960">
        <v>514</v>
      </c>
      <c r="R69" s="915"/>
      <c r="S69" s="915"/>
      <c r="T69" s="915"/>
      <c r="U69" s="915"/>
      <c r="V69" s="915">
        <v>527</v>
      </c>
      <c r="W69" s="915"/>
      <c r="X69" s="915"/>
      <c r="Y69" s="915"/>
      <c r="Z69" s="915"/>
      <c r="AA69" s="915">
        <v>-14</v>
      </c>
      <c r="AB69" s="915"/>
      <c r="AC69" s="915"/>
      <c r="AD69" s="915"/>
      <c r="AE69" s="915"/>
      <c r="AF69" s="915">
        <v>104</v>
      </c>
      <c r="AG69" s="915"/>
      <c r="AH69" s="915"/>
      <c r="AI69" s="915"/>
      <c r="AJ69" s="915"/>
      <c r="AK69" s="915" t="s">
        <v>514</v>
      </c>
      <c r="AL69" s="915"/>
      <c r="AM69" s="915"/>
      <c r="AN69" s="915"/>
      <c r="AO69" s="915"/>
      <c r="AP69" s="915">
        <v>741</v>
      </c>
      <c r="AQ69" s="915"/>
      <c r="AR69" s="915"/>
      <c r="AS69" s="915"/>
      <c r="AT69" s="915"/>
      <c r="AU69" s="915">
        <v>19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580</v>
      </c>
      <c r="C70" s="958"/>
      <c r="D70" s="958"/>
      <c r="E70" s="958"/>
      <c r="F70" s="958"/>
      <c r="G70" s="958"/>
      <c r="H70" s="958"/>
      <c r="I70" s="958"/>
      <c r="J70" s="958"/>
      <c r="K70" s="958"/>
      <c r="L70" s="958"/>
      <c r="M70" s="958"/>
      <c r="N70" s="958"/>
      <c r="O70" s="958"/>
      <c r="P70" s="959"/>
      <c r="Q70" s="960">
        <v>4037</v>
      </c>
      <c r="R70" s="915"/>
      <c r="S70" s="915"/>
      <c r="T70" s="915"/>
      <c r="U70" s="915"/>
      <c r="V70" s="915">
        <v>3861</v>
      </c>
      <c r="W70" s="915"/>
      <c r="X70" s="915"/>
      <c r="Y70" s="915"/>
      <c r="Z70" s="915"/>
      <c r="AA70" s="915">
        <v>176</v>
      </c>
      <c r="AB70" s="915"/>
      <c r="AC70" s="915"/>
      <c r="AD70" s="915"/>
      <c r="AE70" s="915"/>
      <c r="AF70" s="915">
        <v>176</v>
      </c>
      <c r="AG70" s="915"/>
      <c r="AH70" s="915"/>
      <c r="AI70" s="915"/>
      <c r="AJ70" s="915"/>
      <c r="AK70" s="915" t="s">
        <v>514</v>
      </c>
      <c r="AL70" s="915"/>
      <c r="AM70" s="915"/>
      <c r="AN70" s="915"/>
      <c r="AO70" s="915"/>
      <c r="AP70" s="915" t="s">
        <v>514</v>
      </c>
      <c r="AQ70" s="915"/>
      <c r="AR70" s="915"/>
      <c r="AS70" s="915"/>
      <c r="AT70" s="915"/>
      <c r="AU70" s="915" t="s">
        <v>577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581</v>
      </c>
      <c r="C71" s="958"/>
      <c r="D71" s="958"/>
      <c r="E71" s="958"/>
      <c r="F71" s="958"/>
      <c r="G71" s="958"/>
      <c r="H71" s="958"/>
      <c r="I71" s="958"/>
      <c r="J71" s="958"/>
      <c r="K71" s="958"/>
      <c r="L71" s="958"/>
      <c r="M71" s="958"/>
      <c r="N71" s="958"/>
      <c r="O71" s="958"/>
      <c r="P71" s="959"/>
      <c r="Q71" s="960">
        <v>3</v>
      </c>
      <c r="R71" s="915"/>
      <c r="S71" s="915"/>
      <c r="T71" s="915"/>
      <c r="U71" s="915"/>
      <c r="V71" s="915">
        <v>1</v>
      </c>
      <c r="W71" s="915"/>
      <c r="X71" s="915"/>
      <c r="Y71" s="915"/>
      <c r="Z71" s="915"/>
      <c r="AA71" s="915">
        <v>2</v>
      </c>
      <c r="AB71" s="915"/>
      <c r="AC71" s="915"/>
      <c r="AD71" s="915"/>
      <c r="AE71" s="915"/>
      <c r="AF71" s="915">
        <v>2</v>
      </c>
      <c r="AG71" s="915"/>
      <c r="AH71" s="915"/>
      <c r="AI71" s="915"/>
      <c r="AJ71" s="915"/>
      <c r="AK71" s="915" t="s">
        <v>514</v>
      </c>
      <c r="AL71" s="915"/>
      <c r="AM71" s="915"/>
      <c r="AN71" s="915"/>
      <c r="AO71" s="915"/>
      <c r="AP71" s="915" t="s">
        <v>514</v>
      </c>
      <c r="AQ71" s="915"/>
      <c r="AR71" s="915"/>
      <c r="AS71" s="915"/>
      <c r="AT71" s="915"/>
      <c r="AU71" s="915" t="s">
        <v>577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582</v>
      </c>
      <c r="C72" s="958"/>
      <c r="D72" s="958"/>
      <c r="E72" s="958"/>
      <c r="F72" s="958"/>
      <c r="G72" s="958"/>
      <c r="H72" s="958"/>
      <c r="I72" s="958"/>
      <c r="J72" s="958"/>
      <c r="K72" s="958"/>
      <c r="L72" s="958"/>
      <c r="M72" s="958"/>
      <c r="N72" s="958"/>
      <c r="O72" s="958"/>
      <c r="P72" s="959"/>
      <c r="Q72" s="960">
        <v>1478</v>
      </c>
      <c r="R72" s="915"/>
      <c r="S72" s="915"/>
      <c r="T72" s="915"/>
      <c r="U72" s="915"/>
      <c r="V72" s="915">
        <v>1435</v>
      </c>
      <c r="W72" s="915"/>
      <c r="X72" s="915"/>
      <c r="Y72" s="915"/>
      <c r="Z72" s="915"/>
      <c r="AA72" s="915">
        <v>43</v>
      </c>
      <c r="AB72" s="915"/>
      <c r="AC72" s="915"/>
      <c r="AD72" s="915"/>
      <c r="AE72" s="915"/>
      <c r="AF72" s="915">
        <v>43</v>
      </c>
      <c r="AG72" s="915"/>
      <c r="AH72" s="915"/>
      <c r="AI72" s="915"/>
      <c r="AJ72" s="915"/>
      <c r="AK72" s="915" t="s">
        <v>514</v>
      </c>
      <c r="AL72" s="915"/>
      <c r="AM72" s="915"/>
      <c r="AN72" s="915"/>
      <c r="AO72" s="915"/>
      <c r="AP72" s="915">
        <v>445</v>
      </c>
      <c r="AQ72" s="915"/>
      <c r="AR72" s="915"/>
      <c r="AS72" s="915"/>
      <c r="AT72" s="915"/>
      <c r="AU72" s="915">
        <v>-5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583</v>
      </c>
      <c r="C73" s="958"/>
      <c r="D73" s="958"/>
      <c r="E73" s="958"/>
      <c r="F73" s="958"/>
      <c r="G73" s="958"/>
      <c r="H73" s="958"/>
      <c r="I73" s="958"/>
      <c r="J73" s="958"/>
      <c r="K73" s="958"/>
      <c r="L73" s="958"/>
      <c r="M73" s="958"/>
      <c r="N73" s="958"/>
      <c r="O73" s="958"/>
      <c r="P73" s="959"/>
      <c r="Q73" s="960">
        <v>457</v>
      </c>
      <c r="R73" s="915"/>
      <c r="S73" s="915"/>
      <c r="T73" s="915"/>
      <c r="U73" s="915"/>
      <c r="V73" s="915">
        <v>445</v>
      </c>
      <c r="W73" s="915"/>
      <c r="X73" s="915"/>
      <c r="Y73" s="915"/>
      <c r="Z73" s="915"/>
      <c r="AA73" s="915">
        <v>12</v>
      </c>
      <c r="AB73" s="915"/>
      <c r="AC73" s="915"/>
      <c r="AD73" s="915"/>
      <c r="AE73" s="915"/>
      <c r="AF73" s="915">
        <v>12</v>
      </c>
      <c r="AG73" s="915"/>
      <c r="AH73" s="915"/>
      <c r="AI73" s="915"/>
      <c r="AJ73" s="915"/>
      <c r="AK73" s="915" t="s">
        <v>514</v>
      </c>
      <c r="AL73" s="915"/>
      <c r="AM73" s="915"/>
      <c r="AN73" s="915"/>
      <c r="AO73" s="915"/>
      <c r="AP73" s="915" t="s">
        <v>514</v>
      </c>
      <c r="AQ73" s="915"/>
      <c r="AR73" s="915"/>
      <c r="AS73" s="915"/>
      <c r="AT73" s="915"/>
      <c r="AU73" s="915" t="s">
        <v>577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584</v>
      </c>
      <c r="C74" s="958"/>
      <c r="D74" s="958"/>
      <c r="E74" s="958"/>
      <c r="F74" s="958"/>
      <c r="G74" s="958"/>
      <c r="H74" s="958"/>
      <c r="I74" s="958"/>
      <c r="J74" s="958"/>
      <c r="K74" s="958"/>
      <c r="L74" s="958"/>
      <c r="M74" s="958"/>
      <c r="N74" s="958"/>
      <c r="O74" s="958"/>
      <c r="P74" s="959"/>
      <c r="Q74" s="960">
        <v>23</v>
      </c>
      <c r="R74" s="915"/>
      <c r="S74" s="915"/>
      <c r="T74" s="915"/>
      <c r="U74" s="915"/>
      <c r="V74" s="915">
        <v>21</v>
      </c>
      <c r="W74" s="915"/>
      <c r="X74" s="915"/>
      <c r="Y74" s="915"/>
      <c r="Z74" s="915"/>
      <c r="AA74" s="915">
        <v>3</v>
      </c>
      <c r="AB74" s="915"/>
      <c r="AC74" s="915"/>
      <c r="AD74" s="915"/>
      <c r="AE74" s="915"/>
      <c r="AF74" s="915">
        <v>3</v>
      </c>
      <c r="AG74" s="915"/>
      <c r="AH74" s="915"/>
      <c r="AI74" s="915"/>
      <c r="AJ74" s="915"/>
      <c r="AK74" s="915">
        <v>2</v>
      </c>
      <c r="AL74" s="915"/>
      <c r="AM74" s="915"/>
      <c r="AN74" s="915"/>
      <c r="AO74" s="915"/>
      <c r="AP74" s="915" t="s">
        <v>514</v>
      </c>
      <c r="AQ74" s="915"/>
      <c r="AR74" s="915"/>
      <c r="AS74" s="915"/>
      <c r="AT74" s="915"/>
      <c r="AU74" s="915" t="s">
        <v>577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585</v>
      </c>
      <c r="C75" s="958"/>
      <c r="D75" s="958"/>
      <c r="E75" s="958"/>
      <c r="F75" s="958"/>
      <c r="G75" s="958"/>
      <c r="H75" s="958"/>
      <c r="I75" s="958"/>
      <c r="J75" s="958"/>
      <c r="K75" s="958"/>
      <c r="L75" s="958"/>
      <c r="M75" s="958"/>
      <c r="N75" s="958"/>
      <c r="O75" s="958"/>
      <c r="P75" s="959"/>
      <c r="Q75" s="963">
        <v>100</v>
      </c>
      <c r="R75" s="964"/>
      <c r="S75" s="964"/>
      <c r="T75" s="964"/>
      <c r="U75" s="914"/>
      <c r="V75" s="965">
        <v>92</v>
      </c>
      <c r="W75" s="964"/>
      <c r="X75" s="964"/>
      <c r="Y75" s="964"/>
      <c r="Z75" s="914"/>
      <c r="AA75" s="965">
        <v>8</v>
      </c>
      <c r="AB75" s="964"/>
      <c r="AC75" s="964"/>
      <c r="AD75" s="964"/>
      <c r="AE75" s="914"/>
      <c r="AF75" s="965">
        <v>8</v>
      </c>
      <c r="AG75" s="964"/>
      <c r="AH75" s="964"/>
      <c r="AI75" s="964"/>
      <c r="AJ75" s="914"/>
      <c r="AK75" s="965" t="s">
        <v>514</v>
      </c>
      <c r="AL75" s="964"/>
      <c r="AM75" s="964"/>
      <c r="AN75" s="964"/>
      <c r="AO75" s="914"/>
      <c r="AP75" s="965" t="s">
        <v>514</v>
      </c>
      <c r="AQ75" s="964"/>
      <c r="AR75" s="964"/>
      <c r="AS75" s="964"/>
      <c r="AT75" s="914"/>
      <c r="AU75" s="965" t="s">
        <v>577</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586</v>
      </c>
      <c r="C76" s="958"/>
      <c r="D76" s="958"/>
      <c r="E76" s="958"/>
      <c r="F76" s="958"/>
      <c r="G76" s="958"/>
      <c r="H76" s="958"/>
      <c r="I76" s="958"/>
      <c r="J76" s="958"/>
      <c r="K76" s="958"/>
      <c r="L76" s="958"/>
      <c r="M76" s="958"/>
      <c r="N76" s="958"/>
      <c r="O76" s="958"/>
      <c r="P76" s="959"/>
      <c r="Q76" s="963">
        <v>9</v>
      </c>
      <c r="R76" s="964"/>
      <c r="S76" s="964"/>
      <c r="T76" s="964"/>
      <c r="U76" s="914"/>
      <c r="V76" s="965">
        <v>51</v>
      </c>
      <c r="W76" s="964"/>
      <c r="X76" s="964"/>
      <c r="Y76" s="964"/>
      <c r="Z76" s="914"/>
      <c r="AA76" s="965">
        <v>-42</v>
      </c>
      <c r="AB76" s="964"/>
      <c r="AC76" s="964"/>
      <c r="AD76" s="964"/>
      <c r="AE76" s="914"/>
      <c r="AF76" s="965">
        <v>1</v>
      </c>
      <c r="AG76" s="964"/>
      <c r="AH76" s="964"/>
      <c r="AI76" s="964"/>
      <c r="AJ76" s="914"/>
      <c r="AK76" s="965" t="s">
        <v>514</v>
      </c>
      <c r="AL76" s="964"/>
      <c r="AM76" s="964"/>
      <c r="AN76" s="964"/>
      <c r="AO76" s="914"/>
      <c r="AP76" s="965" t="s">
        <v>514</v>
      </c>
      <c r="AQ76" s="964"/>
      <c r="AR76" s="964"/>
      <c r="AS76" s="964"/>
      <c r="AT76" s="914"/>
      <c r="AU76" s="965" t="s">
        <v>577</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587</v>
      </c>
      <c r="C77" s="958"/>
      <c r="D77" s="958"/>
      <c r="E77" s="958"/>
      <c r="F77" s="958"/>
      <c r="G77" s="958"/>
      <c r="H77" s="958"/>
      <c r="I77" s="958"/>
      <c r="J77" s="958"/>
      <c r="K77" s="958"/>
      <c r="L77" s="958"/>
      <c r="M77" s="958"/>
      <c r="N77" s="958"/>
      <c r="O77" s="958"/>
      <c r="P77" s="959"/>
      <c r="Q77" s="963">
        <v>1111</v>
      </c>
      <c r="R77" s="964"/>
      <c r="S77" s="964"/>
      <c r="T77" s="964"/>
      <c r="U77" s="914"/>
      <c r="V77" s="965">
        <v>382</v>
      </c>
      <c r="W77" s="964"/>
      <c r="X77" s="964"/>
      <c r="Y77" s="964"/>
      <c r="Z77" s="914"/>
      <c r="AA77" s="965">
        <v>729</v>
      </c>
      <c r="AB77" s="964"/>
      <c r="AC77" s="964"/>
      <c r="AD77" s="964"/>
      <c r="AE77" s="914"/>
      <c r="AF77" s="965">
        <v>685</v>
      </c>
      <c r="AG77" s="964"/>
      <c r="AH77" s="964"/>
      <c r="AI77" s="964"/>
      <c r="AJ77" s="914"/>
      <c r="AK77" s="965">
        <v>28</v>
      </c>
      <c r="AL77" s="964"/>
      <c r="AM77" s="964"/>
      <c r="AN77" s="964"/>
      <c r="AO77" s="914"/>
      <c r="AP77" s="965">
        <v>24</v>
      </c>
      <c r="AQ77" s="964"/>
      <c r="AR77" s="964"/>
      <c r="AS77" s="964"/>
      <c r="AT77" s="914"/>
      <c r="AU77" s="965" t="s">
        <v>577</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588</v>
      </c>
      <c r="C78" s="958"/>
      <c r="D78" s="958"/>
      <c r="E78" s="958"/>
      <c r="F78" s="958"/>
      <c r="G78" s="958"/>
      <c r="H78" s="958"/>
      <c r="I78" s="958"/>
      <c r="J78" s="958"/>
      <c r="K78" s="958"/>
      <c r="L78" s="958"/>
      <c r="M78" s="958"/>
      <c r="N78" s="958"/>
      <c r="O78" s="958"/>
      <c r="P78" s="959"/>
      <c r="Q78" s="960">
        <v>1007</v>
      </c>
      <c r="R78" s="915"/>
      <c r="S78" s="915"/>
      <c r="T78" s="915"/>
      <c r="U78" s="915"/>
      <c r="V78" s="915">
        <v>796</v>
      </c>
      <c r="W78" s="915"/>
      <c r="X78" s="915"/>
      <c r="Y78" s="915"/>
      <c r="Z78" s="915"/>
      <c r="AA78" s="915">
        <v>211</v>
      </c>
      <c r="AB78" s="915"/>
      <c r="AC78" s="915"/>
      <c r="AD78" s="915"/>
      <c r="AE78" s="915"/>
      <c r="AF78" s="915">
        <v>211</v>
      </c>
      <c r="AG78" s="915"/>
      <c r="AH78" s="915"/>
      <c r="AI78" s="915"/>
      <c r="AJ78" s="915"/>
      <c r="AK78" s="915" t="s">
        <v>514</v>
      </c>
      <c r="AL78" s="915"/>
      <c r="AM78" s="915"/>
      <c r="AN78" s="915"/>
      <c r="AO78" s="915"/>
      <c r="AP78" s="915" t="s">
        <v>514</v>
      </c>
      <c r="AQ78" s="915"/>
      <c r="AR78" s="915"/>
      <c r="AS78" s="915"/>
      <c r="AT78" s="915"/>
      <c r="AU78" s="915" t="s">
        <v>577</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589</v>
      </c>
      <c r="C79" s="958"/>
      <c r="D79" s="958"/>
      <c r="E79" s="958"/>
      <c r="F79" s="958"/>
      <c r="G79" s="958"/>
      <c r="H79" s="958"/>
      <c r="I79" s="958"/>
      <c r="J79" s="958"/>
      <c r="K79" s="958"/>
      <c r="L79" s="958"/>
      <c r="M79" s="958"/>
      <c r="N79" s="958"/>
      <c r="O79" s="958"/>
      <c r="P79" s="959"/>
      <c r="Q79" s="960">
        <v>370736</v>
      </c>
      <c r="R79" s="915"/>
      <c r="S79" s="915"/>
      <c r="T79" s="915"/>
      <c r="U79" s="915"/>
      <c r="V79" s="915">
        <v>364587</v>
      </c>
      <c r="W79" s="915"/>
      <c r="X79" s="915"/>
      <c r="Y79" s="915"/>
      <c r="Z79" s="915"/>
      <c r="AA79" s="915">
        <v>6149</v>
      </c>
      <c r="AB79" s="915"/>
      <c r="AC79" s="915"/>
      <c r="AD79" s="915"/>
      <c r="AE79" s="915"/>
      <c r="AF79" s="915">
        <v>6149</v>
      </c>
      <c r="AG79" s="915"/>
      <c r="AH79" s="915"/>
      <c r="AI79" s="915"/>
      <c r="AJ79" s="915"/>
      <c r="AK79" s="915">
        <v>0</v>
      </c>
      <c r="AL79" s="915"/>
      <c r="AM79" s="915"/>
      <c r="AN79" s="915"/>
      <c r="AO79" s="915"/>
      <c r="AP79" s="915" t="s">
        <v>514</v>
      </c>
      <c r="AQ79" s="915"/>
      <c r="AR79" s="915"/>
      <c r="AS79" s="915"/>
      <c r="AT79" s="915"/>
      <c r="AU79" s="915" t="s">
        <v>577</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590</v>
      </c>
      <c r="C80" s="958"/>
      <c r="D80" s="958"/>
      <c r="E80" s="958"/>
      <c r="F80" s="958"/>
      <c r="G80" s="958"/>
      <c r="H80" s="958"/>
      <c r="I80" s="958"/>
      <c r="J80" s="958"/>
      <c r="K80" s="958"/>
      <c r="L80" s="958"/>
      <c r="M80" s="958"/>
      <c r="N80" s="958"/>
      <c r="O80" s="958"/>
      <c r="P80" s="959"/>
      <c r="Q80" s="960">
        <v>936</v>
      </c>
      <c r="R80" s="915"/>
      <c r="S80" s="915"/>
      <c r="T80" s="915"/>
      <c r="U80" s="915"/>
      <c r="V80" s="915">
        <v>909</v>
      </c>
      <c r="W80" s="915"/>
      <c r="X80" s="915"/>
      <c r="Y80" s="915"/>
      <c r="Z80" s="915"/>
      <c r="AA80" s="915">
        <v>27</v>
      </c>
      <c r="AB80" s="915"/>
      <c r="AC80" s="915"/>
      <c r="AD80" s="915"/>
      <c r="AE80" s="915"/>
      <c r="AF80" s="915">
        <v>20</v>
      </c>
      <c r="AG80" s="915"/>
      <c r="AH80" s="915"/>
      <c r="AI80" s="915"/>
      <c r="AJ80" s="915"/>
      <c r="AK80" s="915">
        <v>33</v>
      </c>
      <c r="AL80" s="915"/>
      <c r="AM80" s="915"/>
      <c r="AN80" s="915"/>
      <c r="AO80" s="915"/>
      <c r="AP80" s="915">
        <v>106</v>
      </c>
      <c r="AQ80" s="915"/>
      <c r="AR80" s="915"/>
      <c r="AS80" s="915"/>
      <c r="AT80" s="915"/>
      <c r="AU80" s="915">
        <v>35</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591</v>
      </c>
      <c r="C81" s="958"/>
      <c r="D81" s="958"/>
      <c r="E81" s="958"/>
      <c r="F81" s="958"/>
      <c r="G81" s="958"/>
      <c r="H81" s="958"/>
      <c r="I81" s="958"/>
      <c r="J81" s="958"/>
      <c r="K81" s="958"/>
      <c r="L81" s="958"/>
      <c r="M81" s="958"/>
      <c r="N81" s="958"/>
      <c r="O81" s="958"/>
      <c r="P81" s="959"/>
      <c r="Q81" s="960">
        <v>2541</v>
      </c>
      <c r="R81" s="915"/>
      <c r="S81" s="915"/>
      <c r="T81" s="915"/>
      <c r="U81" s="915"/>
      <c r="V81" s="915">
        <v>2540</v>
      </c>
      <c r="W81" s="915"/>
      <c r="X81" s="915"/>
      <c r="Y81" s="915"/>
      <c r="Z81" s="915"/>
      <c r="AA81" s="915">
        <v>1</v>
      </c>
      <c r="AB81" s="915"/>
      <c r="AC81" s="915"/>
      <c r="AD81" s="915"/>
      <c r="AE81" s="915"/>
      <c r="AF81" s="915">
        <v>1</v>
      </c>
      <c r="AG81" s="915"/>
      <c r="AH81" s="915"/>
      <c r="AI81" s="915"/>
      <c r="AJ81" s="915"/>
      <c r="AK81" s="915" t="s">
        <v>514</v>
      </c>
      <c r="AL81" s="915"/>
      <c r="AM81" s="915"/>
      <c r="AN81" s="915"/>
      <c r="AO81" s="915"/>
      <c r="AP81" s="915" t="s">
        <v>514</v>
      </c>
      <c r="AQ81" s="915"/>
      <c r="AR81" s="915"/>
      <c r="AS81" s="915"/>
      <c r="AT81" s="915"/>
      <c r="AU81" s="915" t="s">
        <v>577</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416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9369</v>
      </c>
      <c r="AG88" s="926"/>
      <c r="AH88" s="926"/>
      <c r="AI88" s="926"/>
      <c r="AJ88" s="926"/>
      <c r="AK88" s="923"/>
      <c r="AL88" s="923"/>
      <c r="AM88" s="923"/>
      <c r="AN88" s="923"/>
      <c r="AO88" s="923"/>
      <c r="AP88" s="926">
        <v>5722</v>
      </c>
      <c r="AQ88" s="926"/>
      <c r="AR88" s="926"/>
      <c r="AS88" s="926"/>
      <c r="AT88" s="926"/>
      <c r="AU88" s="926">
        <v>80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417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v>
      </c>
      <c r="CS102" s="934"/>
      <c r="CT102" s="934"/>
      <c r="CU102" s="934"/>
      <c r="CV102" s="977"/>
      <c r="CW102" s="976" t="s">
        <v>598</v>
      </c>
      <c r="CX102" s="934"/>
      <c r="CY102" s="934"/>
      <c r="CZ102" s="934"/>
      <c r="DA102" s="977"/>
      <c r="DB102" s="976" t="s">
        <v>598</v>
      </c>
      <c r="DC102" s="934"/>
      <c r="DD102" s="934"/>
      <c r="DE102" s="934"/>
      <c r="DF102" s="977"/>
      <c r="DG102" s="976" t="s">
        <v>598</v>
      </c>
      <c r="DH102" s="934"/>
      <c r="DI102" s="934"/>
      <c r="DJ102" s="934"/>
      <c r="DK102" s="977"/>
      <c r="DL102" s="976" t="s">
        <v>598</v>
      </c>
      <c r="DM102" s="934"/>
      <c r="DN102" s="934"/>
      <c r="DO102" s="934"/>
      <c r="DP102" s="977"/>
      <c r="DQ102" s="976" t="s">
        <v>598</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425</v>
      </c>
      <c r="AB109" s="979"/>
      <c r="AC109" s="979"/>
      <c r="AD109" s="979"/>
      <c r="AE109" s="980"/>
      <c r="AF109" s="978" t="s">
        <v>308</v>
      </c>
      <c r="AG109" s="979"/>
      <c r="AH109" s="979"/>
      <c r="AI109" s="979"/>
      <c r="AJ109" s="980"/>
      <c r="AK109" s="978" t="s">
        <v>307</v>
      </c>
      <c r="AL109" s="979"/>
      <c r="AM109" s="979"/>
      <c r="AN109" s="979"/>
      <c r="AO109" s="980"/>
      <c r="AP109" s="978" t="s">
        <v>426</v>
      </c>
      <c r="AQ109" s="979"/>
      <c r="AR109" s="979"/>
      <c r="AS109" s="979"/>
      <c r="AT109" s="981"/>
      <c r="AU109" s="998" t="s">
        <v>424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425</v>
      </c>
      <c r="BR109" s="979"/>
      <c r="BS109" s="979"/>
      <c r="BT109" s="979"/>
      <c r="BU109" s="980"/>
      <c r="BV109" s="978" t="s">
        <v>308</v>
      </c>
      <c r="BW109" s="979"/>
      <c r="BX109" s="979"/>
      <c r="BY109" s="979"/>
      <c r="BZ109" s="980"/>
      <c r="CA109" s="978" t="s">
        <v>307</v>
      </c>
      <c r="CB109" s="979"/>
      <c r="CC109" s="979"/>
      <c r="CD109" s="979"/>
      <c r="CE109" s="980"/>
      <c r="CF109" s="999" t="s">
        <v>426</v>
      </c>
      <c r="CG109" s="999"/>
      <c r="CH109" s="999"/>
      <c r="CI109" s="999"/>
      <c r="CJ109" s="999"/>
      <c r="CK109" s="978" t="s">
        <v>427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425</v>
      </c>
      <c r="DH109" s="979"/>
      <c r="DI109" s="979"/>
      <c r="DJ109" s="979"/>
      <c r="DK109" s="980"/>
      <c r="DL109" s="978" t="s">
        <v>308</v>
      </c>
      <c r="DM109" s="979"/>
      <c r="DN109" s="979"/>
      <c r="DO109" s="979"/>
      <c r="DP109" s="980"/>
      <c r="DQ109" s="978" t="s">
        <v>307</v>
      </c>
      <c r="DR109" s="979"/>
      <c r="DS109" s="979"/>
      <c r="DT109" s="979"/>
      <c r="DU109" s="980"/>
      <c r="DV109" s="978" t="s">
        <v>426</v>
      </c>
      <c r="DW109" s="979"/>
      <c r="DX109" s="979"/>
      <c r="DY109" s="979"/>
      <c r="DZ109" s="981"/>
    </row>
    <row r="110" spans="1:131" s="247" customFormat="1" ht="26.25" customHeight="1" x14ac:dyDescent="0.15">
      <c r="A110" s="982" t="s">
        <v>428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100663</v>
      </c>
      <c r="AB110" s="986"/>
      <c r="AC110" s="986"/>
      <c r="AD110" s="986"/>
      <c r="AE110" s="987"/>
      <c r="AF110" s="988">
        <v>96767</v>
      </c>
      <c r="AG110" s="986"/>
      <c r="AH110" s="986"/>
      <c r="AI110" s="986"/>
      <c r="AJ110" s="987"/>
      <c r="AK110" s="988">
        <v>108207</v>
      </c>
      <c r="AL110" s="986"/>
      <c r="AM110" s="986"/>
      <c r="AN110" s="986"/>
      <c r="AO110" s="987"/>
      <c r="AP110" s="989">
        <v>14.2</v>
      </c>
      <c r="AQ110" s="990"/>
      <c r="AR110" s="990"/>
      <c r="AS110" s="990"/>
      <c r="AT110" s="991"/>
      <c r="AU110" s="992" t="s">
        <v>73</v>
      </c>
      <c r="AV110" s="993"/>
      <c r="AW110" s="993"/>
      <c r="AX110" s="993"/>
      <c r="AY110" s="993"/>
      <c r="AZ110" s="1034" t="s">
        <v>429</v>
      </c>
      <c r="BA110" s="983"/>
      <c r="BB110" s="983"/>
      <c r="BC110" s="983"/>
      <c r="BD110" s="983"/>
      <c r="BE110" s="983"/>
      <c r="BF110" s="983"/>
      <c r="BG110" s="983"/>
      <c r="BH110" s="983"/>
      <c r="BI110" s="983"/>
      <c r="BJ110" s="983"/>
      <c r="BK110" s="983"/>
      <c r="BL110" s="983"/>
      <c r="BM110" s="983"/>
      <c r="BN110" s="983"/>
      <c r="BO110" s="983"/>
      <c r="BP110" s="984"/>
      <c r="BQ110" s="1020">
        <v>1226380</v>
      </c>
      <c r="BR110" s="1021"/>
      <c r="BS110" s="1021"/>
      <c r="BT110" s="1021"/>
      <c r="BU110" s="1021"/>
      <c r="BV110" s="1021">
        <v>1301133</v>
      </c>
      <c r="BW110" s="1021"/>
      <c r="BX110" s="1021"/>
      <c r="BY110" s="1021"/>
      <c r="BZ110" s="1021"/>
      <c r="CA110" s="1021">
        <v>1319070</v>
      </c>
      <c r="CB110" s="1021"/>
      <c r="CC110" s="1021"/>
      <c r="CD110" s="1021"/>
      <c r="CE110" s="1021"/>
      <c r="CF110" s="1035">
        <v>172.9</v>
      </c>
      <c r="CG110" s="1036"/>
      <c r="CH110" s="1036"/>
      <c r="CI110" s="1036"/>
      <c r="CJ110" s="1036"/>
      <c r="CK110" s="1037" t="s">
        <v>430</v>
      </c>
      <c r="CL110" s="1038"/>
      <c r="CM110" s="1017" t="s">
        <v>431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432</v>
      </c>
      <c r="DH110" s="1021"/>
      <c r="DI110" s="1021"/>
      <c r="DJ110" s="1021"/>
      <c r="DK110" s="1021"/>
      <c r="DL110" s="1021" t="s">
        <v>432</v>
      </c>
      <c r="DM110" s="1021"/>
      <c r="DN110" s="1021"/>
      <c r="DO110" s="1021"/>
      <c r="DP110" s="1021"/>
      <c r="DQ110" s="1021" t="s">
        <v>432</v>
      </c>
      <c r="DR110" s="1021"/>
      <c r="DS110" s="1021"/>
      <c r="DT110" s="1021"/>
      <c r="DU110" s="1021"/>
      <c r="DV110" s="1022" t="s">
        <v>432</v>
      </c>
      <c r="DW110" s="1022"/>
      <c r="DX110" s="1022"/>
      <c r="DY110" s="1022"/>
      <c r="DZ110" s="1023"/>
    </row>
    <row r="111" spans="1:131" s="247" customFormat="1" ht="26.25" customHeight="1" x14ac:dyDescent="0.15">
      <c r="A111" s="1024" t="s">
        <v>433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434</v>
      </c>
      <c r="AB111" s="1028"/>
      <c r="AC111" s="1028"/>
      <c r="AD111" s="1028"/>
      <c r="AE111" s="1029"/>
      <c r="AF111" s="1030" t="s">
        <v>432</v>
      </c>
      <c r="AG111" s="1028"/>
      <c r="AH111" s="1028"/>
      <c r="AI111" s="1028"/>
      <c r="AJ111" s="1029"/>
      <c r="AK111" s="1030" t="s">
        <v>434</v>
      </c>
      <c r="AL111" s="1028"/>
      <c r="AM111" s="1028"/>
      <c r="AN111" s="1028"/>
      <c r="AO111" s="1029"/>
      <c r="AP111" s="1031" t="s">
        <v>432</v>
      </c>
      <c r="AQ111" s="1032"/>
      <c r="AR111" s="1032"/>
      <c r="AS111" s="1032"/>
      <c r="AT111" s="1033"/>
      <c r="AU111" s="994"/>
      <c r="AV111" s="995"/>
      <c r="AW111" s="995"/>
      <c r="AX111" s="995"/>
      <c r="AY111" s="995"/>
      <c r="AZ111" s="1043" t="s">
        <v>435</v>
      </c>
      <c r="BA111" s="1044"/>
      <c r="BB111" s="1044"/>
      <c r="BC111" s="1044"/>
      <c r="BD111" s="1044"/>
      <c r="BE111" s="1044"/>
      <c r="BF111" s="1044"/>
      <c r="BG111" s="1044"/>
      <c r="BH111" s="1044"/>
      <c r="BI111" s="1044"/>
      <c r="BJ111" s="1044"/>
      <c r="BK111" s="1044"/>
      <c r="BL111" s="1044"/>
      <c r="BM111" s="1044"/>
      <c r="BN111" s="1044"/>
      <c r="BO111" s="1044"/>
      <c r="BP111" s="1045"/>
      <c r="BQ111" s="1013" t="s">
        <v>436</v>
      </c>
      <c r="BR111" s="1014"/>
      <c r="BS111" s="1014"/>
      <c r="BT111" s="1014"/>
      <c r="BU111" s="1014"/>
      <c r="BV111" s="1014" t="s">
        <v>436</v>
      </c>
      <c r="BW111" s="1014"/>
      <c r="BX111" s="1014"/>
      <c r="BY111" s="1014"/>
      <c r="BZ111" s="1014"/>
      <c r="CA111" s="1014" t="s">
        <v>436</v>
      </c>
      <c r="CB111" s="1014"/>
      <c r="CC111" s="1014"/>
      <c r="CD111" s="1014"/>
      <c r="CE111" s="1014"/>
      <c r="CF111" s="1008" t="s">
        <v>436</v>
      </c>
      <c r="CG111" s="1009"/>
      <c r="CH111" s="1009"/>
      <c r="CI111" s="1009"/>
      <c r="CJ111" s="1009"/>
      <c r="CK111" s="1039"/>
      <c r="CL111" s="1040"/>
      <c r="CM111" s="1010" t="s">
        <v>437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436</v>
      </c>
      <c r="DH111" s="1014"/>
      <c r="DI111" s="1014"/>
      <c r="DJ111" s="1014"/>
      <c r="DK111" s="1014"/>
      <c r="DL111" s="1014" t="s">
        <v>432</v>
      </c>
      <c r="DM111" s="1014"/>
      <c r="DN111" s="1014"/>
      <c r="DO111" s="1014"/>
      <c r="DP111" s="1014"/>
      <c r="DQ111" s="1014" t="s">
        <v>432</v>
      </c>
      <c r="DR111" s="1014"/>
      <c r="DS111" s="1014"/>
      <c r="DT111" s="1014"/>
      <c r="DU111" s="1014"/>
      <c r="DV111" s="1015" t="s">
        <v>432</v>
      </c>
      <c r="DW111" s="1015"/>
      <c r="DX111" s="1015"/>
      <c r="DY111" s="1015"/>
      <c r="DZ111" s="1016"/>
    </row>
    <row r="112" spans="1:131" s="247" customFormat="1" ht="26.25" customHeight="1" x14ac:dyDescent="0.15">
      <c r="A112" s="1046" t="s">
        <v>438</v>
      </c>
      <c r="B112" s="1047"/>
      <c r="C112" s="1044" t="s">
        <v>439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436</v>
      </c>
      <c r="AB112" s="1053"/>
      <c r="AC112" s="1053"/>
      <c r="AD112" s="1053"/>
      <c r="AE112" s="1054"/>
      <c r="AF112" s="1055" t="s">
        <v>432</v>
      </c>
      <c r="AG112" s="1053"/>
      <c r="AH112" s="1053"/>
      <c r="AI112" s="1053"/>
      <c r="AJ112" s="1054"/>
      <c r="AK112" s="1055" t="s">
        <v>436</v>
      </c>
      <c r="AL112" s="1053"/>
      <c r="AM112" s="1053"/>
      <c r="AN112" s="1053"/>
      <c r="AO112" s="1054"/>
      <c r="AP112" s="1056" t="s">
        <v>432</v>
      </c>
      <c r="AQ112" s="1057"/>
      <c r="AR112" s="1057"/>
      <c r="AS112" s="1057"/>
      <c r="AT112" s="1058"/>
      <c r="AU112" s="994"/>
      <c r="AV112" s="995"/>
      <c r="AW112" s="995"/>
      <c r="AX112" s="995"/>
      <c r="AY112" s="995"/>
      <c r="AZ112" s="1043" t="s">
        <v>440</v>
      </c>
      <c r="BA112" s="1044"/>
      <c r="BB112" s="1044"/>
      <c r="BC112" s="1044"/>
      <c r="BD112" s="1044"/>
      <c r="BE112" s="1044"/>
      <c r="BF112" s="1044"/>
      <c r="BG112" s="1044"/>
      <c r="BH112" s="1044"/>
      <c r="BI112" s="1044"/>
      <c r="BJ112" s="1044"/>
      <c r="BK112" s="1044"/>
      <c r="BL112" s="1044"/>
      <c r="BM112" s="1044"/>
      <c r="BN112" s="1044"/>
      <c r="BO112" s="1044"/>
      <c r="BP112" s="1045"/>
      <c r="BQ112" s="1013">
        <v>118500</v>
      </c>
      <c r="BR112" s="1014"/>
      <c r="BS112" s="1014"/>
      <c r="BT112" s="1014"/>
      <c r="BU112" s="1014"/>
      <c r="BV112" s="1014">
        <v>112807</v>
      </c>
      <c r="BW112" s="1014"/>
      <c r="BX112" s="1014"/>
      <c r="BY112" s="1014"/>
      <c r="BZ112" s="1014"/>
      <c r="CA112" s="1014">
        <v>107036</v>
      </c>
      <c r="CB112" s="1014"/>
      <c r="CC112" s="1014"/>
      <c r="CD112" s="1014"/>
      <c r="CE112" s="1014"/>
      <c r="CF112" s="1008">
        <v>14</v>
      </c>
      <c r="CG112" s="1009"/>
      <c r="CH112" s="1009"/>
      <c r="CI112" s="1009"/>
      <c r="CJ112" s="1009"/>
      <c r="CK112" s="1039"/>
      <c r="CL112" s="1040"/>
      <c r="CM112" s="1010" t="s">
        <v>441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436</v>
      </c>
      <c r="DH112" s="1014"/>
      <c r="DI112" s="1014"/>
      <c r="DJ112" s="1014"/>
      <c r="DK112" s="1014"/>
      <c r="DL112" s="1014" t="s">
        <v>432</v>
      </c>
      <c r="DM112" s="1014"/>
      <c r="DN112" s="1014"/>
      <c r="DO112" s="1014"/>
      <c r="DP112" s="1014"/>
      <c r="DQ112" s="1014" t="s">
        <v>436</v>
      </c>
      <c r="DR112" s="1014"/>
      <c r="DS112" s="1014"/>
      <c r="DT112" s="1014"/>
      <c r="DU112" s="1014"/>
      <c r="DV112" s="1015" t="s">
        <v>434</v>
      </c>
      <c r="DW112" s="1015"/>
      <c r="DX112" s="1015"/>
      <c r="DY112" s="1015"/>
      <c r="DZ112" s="1016"/>
    </row>
    <row r="113" spans="1:130" s="247" customFormat="1" ht="26.25" customHeight="1" x14ac:dyDescent="0.15">
      <c r="A113" s="1048"/>
      <c r="B113" s="1049"/>
      <c r="C113" s="1044" t="s">
        <v>442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13332</v>
      </c>
      <c r="AB113" s="1028"/>
      <c r="AC113" s="1028"/>
      <c r="AD113" s="1028"/>
      <c r="AE113" s="1029"/>
      <c r="AF113" s="1030">
        <v>15836</v>
      </c>
      <c r="AG113" s="1028"/>
      <c r="AH113" s="1028"/>
      <c r="AI113" s="1028"/>
      <c r="AJ113" s="1029"/>
      <c r="AK113" s="1030">
        <v>15605</v>
      </c>
      <c r="AL113" s="1028"/>
      <c r="AM113" s="1028"/>
      <c r="AN113" s="1028"/>
      <c r="AO113" s="1029"/>
      <c r="AP113" s="1031">
        <v>2</v>
      </c>
      <c r="AQ113" s="1032"/>
      <c r="AR113" s="1032"/>
      <c r="AS113" s="1032"/>
      <c r="AT113" s="1033"/>
      <c r="AU113" s="994"/>
      <c r="AV113" s="995"/>
      <c r="AW113" s="995"/>
      <c r="AX113" s="995"/>
      <c r="AY113" s="995"/>
      <c r="AZ113" s="1043" t="s">
        <v>443</v>
      </c>
      <c r="BA113" s="1044"/>
      <c r="BB113" s="1044"/>
      <c r="BC113" s="1044"/>
      <c r="BD113" s="1044"/>
      <c r="BE113" s="1044"/>
      <c r="BF113" s="1044"/>
      <c r="BG113" s="1044"/>
      <c r="BH113" s="1044"/>
      <c r="BI113" s="1044"/>
      <c r="BJ113" s="1044"/>
      <c r="BK113" s="1044"/>
      <c r="BL113" s="1044"/>
      <c r="BM113" s="1044"/>
      <c r="BN113" s="1044"/>
      <c r="BO113" s="1044"/>
      <c r="BP113" s="1045"/>
      <c r="BQ113" s="1013">
        <v>99680</v>
      </c>
      <c r="BR113" s="1014"/>
      <c r="BS113" s="1014"/>
      <c r="BT113" s="1014"/>
      <c r="BU113" s="1014"/>
      <c r="BV113" s="1014">
        <v>87363</v>
      </c>
      <c r="BW113" s="1014"/>
      <c r="BX113" s="1014"/>
      <c r="BY113" s="1014"/>
      <c r="BZ113" s="1014"/>
      <c r="CA113" s="1014">
        <v>79558</v>
      </c>
      <c r="CB113" s="1014"/>
      <c r="CC113" s="1014"/>
      <c r="CD113" s="1014"/>
      <c r="CE113" s="1014"/>
      <c r="CF113" s="1008">
        <v>10.4</v>
      </c>
      <c r="CG113" s="1009"/>
      <c r="CH113" s="1009"/>
      <c r="CI113" s="1009"/>
      <c r="CJ113" s="1009"/>
      <c r="CK113" s="1039"/>
      <c r="CL113" s="1040"/>
      <c r="CM113" s="1010" t="s">
        <v>444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432</v>
      </c>
      <c r="DH113" s="1053"/>
      <c r="DI113" s="1053"/>
      <c r="DJ113" s="1053"/>
      <c r="DK113" s="1054"/>
      <c r="DL113" s="1055" t="s">
        <v>436</v>
      </c>
      <c r="DM113" s="1053"/>
      <c r="DN113" s="1053"/>
      <c r="DO113" s="1053"/>
      <c r="DP113" s="1054"/>
      <c r="DQ113" s="1055" t="s">
        <v>434</v>
      </c>
      <c r="DR113" s="1053"/>
      <c r="DS113" s="1053"/>
      <c r="DT113" s="1053"/>
      <c r="DU113" s="1054"/>
      <c r="DV113" s="1056" t="s">
        <v>432</v>
      </c>
      <c r="DW113" s="1057"/>
      <c r="DX113" s="1057"/>
      <c r="DY113" s="1057"/>
      <c r="DZ113" s="1058"/>
    </row>
    <row r="114" spans="1:130" s="247" customFormat="1" ht="26.25" customHeight="1" x14ac:dyDescent="0.15">
      <c r="A114" s="1048"/>
      <c r="B114" s="1049"/>
      <c r="C114" s="1044" t="s">
        <v>445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16610</v>
      </c>
      <c r="AB114" s="1053"/>
      <c r="AC114" s="1053"/>
      <c r="AD114" s="1053"/>
      <c r="AE114" s="1054"/>
      <c r="AF114" s="1055">
        <v>17024</v>
      </c>
      <c r="AG114" s="1053"/>
      <c r="AH114" s="1053"/>
      <c r="AI114" s="1053"/>
      <c r="AJ114" s="1054"/>
      <c r="AK114" s="1055">
        <v>16795</v>
      </c>
      <c r="AL114" s="1053"/>
      <c r="AM114" s="1053"/>
      <c r="AN114" s="1053"/>
      <c r="AO114" s="1054"/>
      <c r="AP114" s="1056">
        <v>2.2000000000000002</v>
      </c>
      <c r="AQ114" s="1057"/>
      <c r="AR114" s="1057"/>
      <c r="AS114" s="1057"/>
      <c r="AT114" s="1058"/>
      <c r="AU114" s="994"/>
      <c r="AV114" s="995"/>
      <c r="AW114" s="995"/>
      <c r="AX114" s="995"/>
      <c r="AY114" s="995"/>
      <c r="AZ114" s="1043" t="s">
        <v>446</v>
      </c>
      <c r="BA114" s="1044"/>
      <c r="BB114" s="1044"/>
      <c r="BC114" s="1044"/>
      <c r="BD114" s="1044"/>
      <c r="BE114" s="1044"/>
      <c r="BF114" s="1044"/>
      <c r="BG114" s="1044"/>
      <c r="BH114" s="1044"/>
      <c r="BI114" s="1044"/>
      <c r="BJ114" s="1044"/>
      <c r="BK114" s="1044"/>
      <c r="BL114" s="1044"/>
      <c r="BM114" s="1044"/>
      <c r="BN114" s="1044"/>
      <c r="BO114" s="1044"/>
      <c r="BP114" s="1045"/>
      <c r="BQ114" s="1013">
        <v>287720</v>
      </c>
      <c r="BR114" s="1014"/>
      <c r="BS114" s="1014"/>
      <c r="BT114" s="1014"/>
      <c r="BU114" s="1014"/>
      <c r="BV114" s="1014">
        <v>298879</v>
      </c>
      <c r="BW114" s="1014"/>
      <c r="BX114" s="1014"/>
      <c r="BY114" s="1014"/>
      <c r="BZ114" s="1014"/>
      <c r="CA114" s="1014">
        <v>287843</v>
      </c>
      <c r="CB114" s="1014"/>
      <c r="CC114" s="1014"/>
      <c r="CD114" s="1014"/>
      <c r="CE114" s="1014"/>
      <c r="CF114" s="1008">
        <v>37.700000000000003</v>
      </c>
      <c r="CG114" s="1009"/>
      <c r="CH114" s="1009"/>
      <c r="CI114" s="1009"/>
      <c r="CJ114" s="1009"/>
      <c r="CK114" s="1039"/>
      <c r="CL114" s="1040"/>
      <c r="CM114" s="1010" t="s">
        <v>447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434</v>
      </c>
      <c r="DH114" s="1053"/>
      <c r="DI114" s="1053"/>
      <c r="DJ114" s="1053"/>
      <c r="DK114" s="1054"/>
      <c r="DL114" s="1055" t="s">
        <v>436</v>
      </c>
      <c r="DM114" s="1053"/>
      <c r="DN114" s="1053"/>
      <c r="DO114" s="1053"/>
      <c r="DP114" s="1054"/>
      <c r="DQ114" s="1055" t="s">
        <v>432</v>
      </c>
      <c r="DR114" s="1053"/>
      <c r="DS114" s="1053"/>
      <c r="DT114" s="1053"/>
      <c r="DU114" s="1054"/>
      <c r="DV114" s="1056" t="s">
        <v>434</v>
      </c>
      <c r="DW114" s="1057"/>
      <c r="DX114" s="1057"/>
      <c r="DY114" s="1057"/>
      <c r="DZ114" s="1058"/>
    </row>
    <row r="115" spans="1:130" s="247" customFormat="1" ht="26.25" customHeight="1" x14ac:dyDescent="0.15">
      <c r="A115" s="1048"/>
      <c r="B115" s="1049"/>
      <c r="C115" s="1044" t="s">
        <v>448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434</v>
      </c>
      <c r="AB115" s="1028"/>
      <c r="AC115" s="1028"/>
      <c r="AD115" s="1028"/>
      <c r="AE115" s="1029"/>
      <c r="AF115" s="1030" t="s">
        <v>432</v>
      </c>
      <c r="AG115" s="1028"/>
      <c r="AH115" s="1028"/>
      <c r="AI115" s="1028"/>
      <c r="AJ115" s="1029"/>
      <c r="AK115" s="1030" t="s">
        <v>432</v>
      </c>
      <c r="AL115" s="1028"/>
      <c r="AM115" s="1028"/>
      <c r="AN115" s="1028"/>
      <c r="AO115" s="1029"/>
      <c r="AP115" s="1031" t="s">
        <v>436</v>
      </c>
      <c r="AQ115" s="1032"/>
      <c r="AR115" s="1032"/>
      <c r="AS115" s="1032"/>
      <c r="AT115" s="1033"/>
      <c r="AU115" s="994"/>
      <c r="AV115" s="995"/>
      <c r="AW115" s="995"/>
      <c r="AX115" s="995"/>
      <c r="AY115" s="995"/>
      <c r="AZ115" s="1043" t="s">
        <v>449</v>
      </c>
      <c r="BA115" s="1044"/>
      <c r="BB115" s="1044"/>
      <c r="BC115" s="1044"/>
      <c r="BD115" s="1044"/>
      <c r="BE115" s="1044"/>
      <c r="BF115" s="1044"/>
      <c r="BG115" s="1044"/>
      <c r="BH115" s="1044"/>
      <c r="BI115" s="1044"/>
      <c r="BJ115" s="1044"/>
      <c r="BK115" s="1044"/>
      <c r="BL115" s="1044"/>
      <c r="BM115" s="1044"/>
      <c r="BN115" s="1044"/>
      <c r="BO115" s="1044"/>
      <c r="BP115" s="1045"/>
      <c r="BQ115" s="1013" t="s">
        <v>434</v>
      </c>
      <c r="BR115" s="1014"/>
      <c r="BS115" s="1014"/>
      <c r="BT115" s="1014"/>
      <c r="BU115" s="1014"/>
      <c r="BV115" s="1014" t="s">
        <v>432</v>
      </c>
      <c r="BW115" s="1014"/>
      <c r="BX115" s="1014"/>
      <c r="BY115" s="1014"/>
      <c r="BZ115" s="1014"/>
      <c r="CA115" s="1014" t="s">
        <v>436</v>
      </c>
      <c r="CB115" s="1014"/>
      <c r="CC115" s="1014"/>
      <c r="CD115" s="1014"/>
      <c r="CE115" s="1014"/>
      <c r="CF115" s="1008" t="s">
        <v>432</v>
      </c>
      <c r="CG115" s="1009"/>
      <c r="CH115" s="1009"/>
      <c r="CI115" s="1009"/>
      <c r="CJ115" s="1009"/>
      <c r="CK115" s="1039"/>
      <c r="CL115" s="1040"/>
      <c r="CM115" s="1043" t="s">
        <v>450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434</v>
      </c>
      <c r="DH115" s="1053"/>
      <c r="DI115" s="1053"/>
      <c r="DJ115" s="1053"/>
      <c r="DK115" s="1054"/>
      <c r="DL115" s="1055" t="s">
        <v>436</v>
      </c>
      <c r="DM115" s="1053"/>
      <c r="DN115" s="1053"/>
      <c r="DO115" s="1053"/>
      <c r="DP115" s="1054"/>
      <c r="DQ115" s="1055" t="s">
        <v>436</v>
      </c>
      <c r="DR115" s="1053"/>
      <c r="DS115" s="1053"/>
      <c r="DT115" s="1053"/>
      <c r="DU115" s="1054"/>
      <c r="DV115" s="1056" t="s">
        <v>436</v>
      </c>
      <c r="DW115" s="1057"/>
      <c r="DX115" s="1057"/>
      <c r="DY115" s="1057"/>
      <c r="DZ115" s="1058"/>
    </row>
    <row r="116" spans="1:130" s="247" customFormat="1" ht="26.25" customHeight="1" x14ac:dyDescent="0.15">
      <c r="A116" s="1050"/>
      <c r="B116" s="1051"/>
      <c r="C116" s="1059" t="s">
        <v>451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432</v>
      </c>
      <c r="AB116" s="1053"/>
      <c r="AC116" s="1053"/>
      <c r="AD116" s="1053"/>
      <c r="AE116" s="1054"/>
      <c r="AF116" s="1055" t="s">
        <v>436</v>
      </c>
      <c r="AG116" s="1053"/>
      <c r="AH116" s="1053"/>
      <c r="AI116" s="1053"/>
      <c r="AJ116" s="1054"/>
      <c r="AK116" s="1055" t="s">
        <v>436</v>
      </c>
      <c r="AL116" s="1053"/>
      <c r="AM116" s="1053"/>
      <c r="AN116" s="1053"/>
      <c r="AO116" s="1054"/>
      <c r="AP116" s="1056" t="s">
        <v>432</v>
      </c>
      <c r="AQ116" s="1057"/>
      <c r="AR116" s="1057"/>
      <c r="AS116" s="1057"/>
      <c r="AT116" s="1058"/>
      <c r="AU116" s="994"/>
      <c r="AV116" s="995"/>
      <c r="AW116" s="995"/>
      <c r="AX116" s="995"/>
      <c r="AY116" s="995"/>
      <c r="AZ116" s="1061" t="s">
        <v>452</v>
      </c>
      <c r="BA116" s="1062"/>
      <c r="BB116" s="1062"/>
      <c r="BC116" s="1062"/>
      <c r="BD116" s="1062"/>
      <c r="BE116" s="1062"/>
      <c r="BF116" s="1062"/>
      <c r="BG116" s="1062"/>
      <c r="BH116" s="1062"/>
      <c r="BI116" s="1062"/>
      <c r="BJ116" s="1062"/>
      <c r="BK116" s="1062"/>
      <c r="BL116" s="1062"/>
      <c r="BM116" s="1062"/>
      <c r="BN116" s="1062"/>
      <c r="BO116" s="1062"/>
      <c r="BP116" s="1063"/>
      <c r="BQ116" s="1013" t="s">
        <v>432</v>
      </c>
      <c r="BR116" s="1014"/>
      <c r="BS116" s="1014"/>
      <c r="BT116" s="1014"/>
      <c r="BU116" s="1014"/>
      <c r="BV116" s="1014" t="s">
        <v>434</v>
      </c>
      <c r="BW116" s="1014"/>
      <c r="BX116" s="1014"/>
      <c r="BY116" s="1014"/>
      <c r="BZ116" s="1014"/>
      <c r="CA116" s="1014" t="s">
        <v>436</v>
      </c>
      <c r="CB116" s="1014"/>
      <c r="CC116" s="1014"/>
      <c r="CD116" s="1014"/>
      <c r="CE116" s="1014"/>
      <c r="CF116" s="1008" t="s">
        <v>434</v>
      </c>
      <c r="CG116" s="1009"/>
      <c r="CH116" s="1009"/>
      <c r="CI116" s="1009"/>
      <c r="CJ116" s="1009"/>
      <c r="CK116" s="1039"/>
      <c r="CL116" s="1040"/>
      <c r="CM116" s="1010" t="s">
        <v>453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436</v>
      </c>
      <c r="DH116" s="1053"/>
      <c r="DI116" s="1053"/>
      <c r="DJ116" s="1053"/>
      <c r="DK116" s="1054"/>
      <c r="DL116" s="1055" t="s">
        <v>434</v>
      </c>
      <c r="DM116" s="1053"/>
      <c r="DN116" s="1053"/>
      <c r="DO116" s="1053"/>
      <c r="DP116" s="1054"/>
      <c r="DQ116" s="1055" t="s">
        <v>436</v>
      </c>
      <c r="DR116" s="1053"/>
      <c r="DS116" s="1053"/>
      <c r="DT116" s="1053"/>
      <c r="DU116" s="1054"/>
      <c r="DV116" s="1056" t="s">
        <v>432</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454</v>
      </c>
      <c r="Z117" s="980"/>
      <c r="AA117" s="1070">
        <v>130605</v>
      </c>
      <c r="AB117" s="1071"/>
      <c r="AC117" s="1071"/>
      <c r="AD117" s="1071"/>
      <c r="AE117" s="1072"/>
      <c r="AF117" s="1073">
        <v>129627</v>
      </c>
      <c r="AG117" s="1071"/>
      <c r="AH117" s="1071"/>
      <c r="AI117" s="1071"/>
      <c r="AJ117" s="1072"/>
      <c r="AK117" s="1073">
        <v>140607</v>
      </c>
      <c r="AL117" s="1071"/>
      <c r="AM117" s="1071"/>
      <c r="AN117" s="1071"/>
      <c r="AO117" s="1072"/>
      <c r="AP117" s="1074"/>
      <c r="AQ117" s="1075"/>
      <c r="AR117" s="1075"/>
      <c r="AS117" s="1075"/>
      <c r="AT117" s="1076"/>
      <c r="AU117" s="994"/>
      <c r="AV117" s="995"/>
      <c r="AW117" s="995"/>
      <c r="AX117" s="995"/>
      <c r="AY117" s="995"/>
      <c r="AZ117" s="1061" t="s">
        <v>455</v>
      </c>
      <c r="BA117" s="1062"/>
      <c r="BB117" s="1062"/>
      <c r="BC117" s="1062"/>
      <c r="BD117" s="1062"/>
      <c r="BE117" s="1062"/>
      <c r="BF117" s="1062"/>
      <c r="BG117" s="1062"/>
      <c r="BH117" s="1062"/>
      <c r="BI117" s="1062"/>
      <c r="BJ117" s="1062"/>
      <c r="BK117" s="1062"/>
      <c r="BL117" s="1062"/>
      <c r="BM117" s="1062"/>
      <c r="BN117" s="1062"/>
      <c r="BO117" s="1062"/>
      <c r="BP117" s="1063"/>
      <c r="BQ117" s="1013" t="s">
        <v>456</v>
      </c>
      <c r="BR117" s="1014"/>
      <c r="BS117" s="1014"/>
      <c r="BT117" s="1014"/>
      <c r="BU117" s="1014"/>
      <c r="BV117" s="1014" t="s">
        <v>457</v>
      </c>
      <c r="BW117" s="1014"/>
      <c r="BX117" s="1014"/>
      <c r="BY117" s="1014"/>
      <c r="BZ117" s="1014"/>
      <c r="CA117" s="1014" t="s">
        <v>458</v>
      </c>
      <c r="CB117" s="1014"/>
      <c r="CC117" s="1014"/>
      <c r="CD117" s="1014"/>
      <c r="CE117" s="1014"/>
      <c r="CF117" s="1008" t="s">
        <v>459</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457</v>
      </c>
      <c r="DH117" s="1053"/>
      <c r="DI117" s="1053"/>
      <c r="DJ117" s="1053"/>
      <c r="DK117" s="1054"/>
      <c r="DL117" s="1055" t="s">
        <v>127</v>
      </c>
      <c r="DM117" s="1053"/>
      <c r="DN117" s="1053"/>
      <c r="DO117" s="1053"/>
      <c r="DP117" s="1054"/>
      <c r="DQ117" s="1055" t="s">
        <v>456</v>
      </c>
      <c r="DR117" s="1053"/>
      <c r="DS117" s="1053"/>
      <c r="DT117" s="1053"/>
      <c r="DU117" s="1054"/>
      <c r="DV117" s="1056" t="s">
        <v>458</v>
      </c>
      <c r="DW117" s="1057"/>
      <c r="DX117" s="1057"/>
      <c r="DY117" s="1057"/>
      <c r="DZ117" s="1058"/>
    </row>
    <row r="118" spans="1:130" s="247" customFormat="1" ht="26.25" customHeight="1" x14ac:dyDescent="0.15">
      <c r="A118" s="998" t="s">
        <v>427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425</v>
      </c>
      <c r="AB118" s="979"/>
      <c r="AC118" s="979"/>
      <c r="AD118" s="979"/>
      <c r="AE118" s="980"/>
      <c r="AF118" s="978" t="s">
        <v>308</v>
      </c>
      <c r="AG118" s="979"/>
      <c r="AH118" s="979"/>
      <c r="AI118" s="979"/>
      <c r="AJ118" s="980"/>
      <c r="AK118" s="978" t="s">
        <v>307</v>
      </c>
      <c r="AL118" s="979"/>
      <c r="AM118" s="979"/>
      <c r="AN118" s="979"/>
      <c r="AO118" s="980"/>
      <c r="AP118" s="1065" t="s">
        <v>426</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462</v>
      </c>
      <c r="BR118" s="1092"/>
      <c r="BS118" s="1092"/>
      <c r="BT118" s="1092"/>
      <c r="BU118" s="1092"/>
      <c r="BV118" s="1092" t="s">
        <v>127</v>
      </c>
      <c r="BW118" s="1092"/>
      <c r="BX118" s="1092"/>
      <c r="BY118" s="1092"/>
      <c r="BZ118" s="1092"/>
      <c r="CA118" s="1092" t="s">
        <v>127</v>
      </c>
      <c r="CB118" s="1092"/>
      <c r="CC118" s="1092"/>
      <c r="CD118" s="1092"/>
      <c r="CE118" s="1092"/>
      <c r="CF118" s="1008" t="s">
        <v>458</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456</v>
      </c>
      <c r="DH118" s="1053"/>
      <c r="DI118" s="1053"/>
      <c r="DJ118" s="1053"/>
      <c r="DK118" s="1054"/>
      <c r="DL118" s="1055" t="s">
        <v>409</v>
      </c>
      <c r="DM118" s="1053"/>
      <c r="DN118" s="1053"/>
      <c r="DO118" s="1053"/>
      <c r="DP118" s="1054"/>
      <c r="DQ118" s="1055" t="s">
        <v>459</v>
      </c>
      <c r="DR118" s="1053"/>
      <c r="DS118" s="1053"/>
      <c r="DT118" s="1053"/>
      <c r="DU118" s="1054"/>
      <c r="DV118" s="1056" t="s">
        <v>458</v>
      </c>
      <c r="DW118" s="1057"/>
      <c r="DX118" s="1057"/>
      <c r="DY118" s="1057"/>
      <c r="DZ118" s="1058"/>
    </row>
    <row r="119" spans="1:130" s="247" customFormat="1" ht="26.25" customHeight="1" x14ac:dyDescent="0.15">
      <c r="A119" s="1152" t="s">
        <v>430</v>
      </c>
      <c r="B119" s="1038"/>
      <c r="C119" s="1017" t="s">
        <v>431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127</v>
      </c>
      <c r="AB119" s="986"/>
      <c r="AC119" s="986"/>
      <c r="AD119" s="986"/>
      <c r="AE119" s="987"/>
      <c r="AF119" s="988" t="s">
        <v>458</v>
      </c>
      <c r="AG119" s="986"/>
      <c r="AH119" s="986"/>
      <c r="AI119" s="986"/>
      <c r="AJ119" s="987"/>
      <c r="AK119" s="988" t="s">
        <v>434</v>
      </c>
      <c r="AL119" s="986"/>
      <c r="AM119" s="986"/>
      <c r="AN119" s="986"/>
      <c r="AO119" s="987"/>
      <c r="AP119" s="989" t="s">
        <v>127</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464</v>
      </c>
      <c r="BP119" s="1100"/>
      <c r="BQ119" s="1091">
        <v>1732280</v>
      </c>
      <c r="BR119" s="1092"/>
      <c r="BS119" s="1092"/>
      <c r="BT119" s="1092"/>
      <c r="BU119" s="1092"/>
      <c r="BV119" s="1092">
        <v>1800182</v>
      </c>
      <c r="BW119" s="1092"/>
      <c r="BX119" s="1092"/>
      <c r="BY119" s="1092"/>
      <c r="BZ119" s="1092"/>
      <c r="CA119" s="1092">
        <v>1793507</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127</v>
      </c>
      <c r="DH119" s="1078"/>
      <c r="DI119" s="1078"/>
      <c r="DJ119" s="1078"/>
      <c r="DK119" s="1079"/>
      <c r="DL119" s="1077" t="s">
        <v>127</v>
      </c>
      <c r="DM119" s="1078"/>
      <c r="DN119" s="1078"/>
      <c r="DO119" s="1078"/>
      <c r="DP119" s="1079"/>
      <c r="DQ119" s="1077" t="s">
        <v>434</v>
      </c>
      <c r="DR119" s="1078"/>
      <c r="DS119" s="1078"/>
      <c r="DT119" s="1078"/>
      <c r="DU119" s="1079"/>
      <c r="DV119" s="1080" t="s">
        <v>434</v>
      </c>
      <c r="DW119" s="1081"/>
      <c r="DX119" s="1081"/>
      <c r="DY119" s="1081"/>
      <c r="DZ119" s="1082"/>
    </row>
    <row r="120" spans="1:130" s="247" customFormat="1" ht="26.25" customHeight="1" x14ac:dyDescent="0.15">
      <c r="A120" s="1153"/>
      <c r="B120" s="1040"/>
      <c r="C120" s="1010" t="s">
        <v>437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458</v>
      </c>
      <c r="AB120" s="1053"/>
      <c r="AC120" s="1053"/>
      <c r="AD120" s="1053"/>
      <c r="AE120" s="1054"/>
      <c r="AF120" s="1055" t="s">
        <v>127</v>
      </c>
      <c r="AG120" s="1053"/>
      <c r="AH120" s="1053"/>
      <c r="AI120" s="1053"/>
      <c r="AJ120" s="1054"/>
      <c r="AK120" s="1055" t="s">
        <v>434</v>
      </c>
      <c r="AL120" s="1053"/>
      <c r="AM120" s="1053"/>
      <c r="AN120" s="1053"/>
      <c r="AO120" s="1054"/>
      <c r="AP120" s="1056" t="s">
        <v>457</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706089</v>
      </c>
      <c r="BR120" s="1021"/>
      <c r="BS120" s="1021"/>
      <c r="BT120" s="1021"/>
      <c r="BU120" s="1021"/>
      <c r="BV120" s="1021">
        <v>629505</v>
      </c>
      <c r="BW120" s="1021"/>
      <c r="BX120" s="1021"/>
      <c r="BY120" s="1021"/>
      <c r="BZ120" s="1021"/>
      <c r="CA120" s="1021">
        <v>735603</v>
      </c>
      <c r="CB120" s="1021"/>
      <c r="CC120" s="1021"/>
      <c r="CD120" s="1021"/>
      <c r="CE120" s="1021"/>
      <c r="CF120" s="1035">
        <v>96.4</v>
      </c>
      <c r="CG120" s="1036"/>
      <c r="CH120" s="1036"/>
      <c r="CI120" s="1036"/>
      <c r="CJ120" s="1036"/>
      <c r="CK120" s="1101" t="s">
        <v>468</v>
      </c>
      <c r="CL120" s="1102"/>
      <c r="CM120" s="1102"/>
      <c r="CN120" s="1102"/>
      <c r="CO120" s="1103"/>
      <c r="CP120" s="1109" t="s">
        <v>469</v>
      </c>
      <c r="CQ120" s="1110"/>
      <c r="CR120" s="1110"/>
      <c r="CS120" s="1110"/>
      <c r="CT120" s="1110"/>
      <c r="CU120" s="1110"/>
      <c r="CV120" s="1110"/>
      <c r="CW120" s="1110"/>
      <c r="CX120" s="1110"/>
      <c r="CY120" s="1110"/>
      <c r="CZ120" s="1110"/>
      <c r="DA120" s="1110"/>
      <c r="DB120" s="1110"/>
      <c r="DC120" s="1110"/>
      <c r="DD120" s="1110"/>
      <c r="DE120" s="1110"/>
      <c r="DF120" s="1111"/>
      <c r="DG120" s="1020">
        <v>118500</v>
      </c>
      <c r="DH120" s="1021"/>
      <c r="DI120" s="1021"/>
      <c r="DJ120" s="1021"/>
      <c r="DK120" s="1021"/>
      <c r="DL120" s="1021">
        <v>112807</v>
      </c>
      <c r="DM120" s="1021"/>
      <c r="DN120" s="1021"/>
      <c r="DO120" s="1021"/>
      <c r="DP120" s="1021"/>
      <c r="DQ120" s="1021">
        <v>107036</v>
      </c>
      <c r="DR120" s="1021"/>
      <c r="DS120" s="1021"/>
      <c r="DT120" s="1021"/>
      <c r="DU120" s="1021"/>
      <c r="DV120" s="1022">
        <v>14</v>
      </c>
      <c r="DW120" s="1022"/>
      <c r="DX120" s="1022"/>
      <c r="DY120" s="1022"/>
      <c r="DZ120" s="1023"/>
    </row>
    <row r="121" spans="1:130" s="247" customFormat="1" ht="26.25" customHeight="1" x14ac:dyDescent="0.15">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434</v>
      </c>
      <c r="AB121" s="1053"/>
      <c r="AC121" s="1053"/>
      <c r="AD121" s="1053"/>
      <c r="AE121" s="1054"/>
      <c r="AF121" s="1055" t="s">
        <v>458</v>
      </c>
      <c r="AG121" s="1053"/>
      <c r="AH121" s="1053"/>
      <c r="AI121" s="1053"/>
      <c r="AJ121" s="1054"/>
      <c r="AK121" s="1055" t="s">
        <v>409</v>
      </c>
      <c r="AL121" s="1053"/>
      <c r="AM121" s="1053"/>
      <c r="AN121" s="1053"/>
      <c r="AO121" s="1054"/>
      <c r="AP121" s="1056" t="s">
        <v>458</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t="s">
        <v>457</v>
      </c>
      <c r="BR121" s="1014"/>
      <c r="BS121" s="1014"/>
      <c r="BT121" s="1014"/>
      <c r="BU121" s="1014"/>
      <c r="BV121" s="1014" t="s">
        <v>472</v>
      </c>
      <c r="BW121" s="1014"/>
      <c r="BX121" s="1014"/>
      <c r="BY121" s="1014"/>
      <c r="BZ121" s="1014"/>
      <c r="CA121" s="1014" t="s">
        <v>459</v>
      </c>
      <c r="CB121" s="1014"/>
      <c r="CC121" s="1014"/>
      <c r="CD121" s="1014"/>
      <c r="CE121" s="1014"/>
      <c r="CF121" s="1008" t="s">
        <v>409</v>
      </c>
      <c r="CG121" s="1009"/>
      <c r="CH121" s="1009"/>
      <c r="CI121" s="1009"/>
      <c r="CJ121" s="1009"/>
      <c r="CK121" s="1104"/>
      <c r="CL121" s="1105"/>
      <c r="CM121" s="1105"/>
      <c r="CN121" s="1105"/>
      <c r="CO121" s="1106"/>
      <c r="CP121" s="1114"/>
      <c r="CQ121" s="1115"/>
      <c r="CR121" s="1115"/>
      <c r="CS121" s="1115"/>
      <c r="CT121" s="1115"/>
      <c r="CU121" s="1115"/>
      <c r="CV121" s="1115"/>
      <c r="CW121" s="1115"/>
      <c r="CX121" s="1115"/>
      <c r="CY121" s="1115"/>
      <c r="CZ121" s="1115"/>
      <c r="DA121" s="1115"/>
      <c r="DB121" s="1115"/>
      <c r="DC121" s="1115"/>
      <c r="DD121" s="1115"/>
      <c r="DE121" s="1115"/>
      <c r="DF121" s="1116"/>
      <c r="DG121" s="1013"/>
      <c r="DH121" s="1014"/>
      <c r="DI121" s="1014"/>
      <c r="DJ121" s="1014"/>
      <c r="DK121" s="1014"/>
      <c r="DL121" s="1014"/>
      <c r="DM121" s="1014"/>
      <c r="DN121" s="1014"/>
      <c r="DO121" s="1014"/>
      <c r="DP121" s="1014"/>
      <c r="DQ121" s="1014"/>
      <c r="DR121" s="1014"/>
      <c r="DS121" s="1014"/>
      <c r="DT121" s="1014"/>
      <c r="DU121" s="1014"/>
      <c r="DV121" s="1015"/>
      <c r="DW121" s="1015"/>
      <c r="DX121" s="1015"/>
      <c r="DY121" s="1015"/>
      <c r="DZ121" s="1016"/>
    </row>
    <row r="122" spans="1:130" s="247" customFormat="1" ht="26.25" customHeight="1" x14ac:dyDescent="0.15">
      <c r="A122" s="1153"/>
      <c r="B122" s="1040"/>
      <c r="C122" s="1010" t="s">
        <v>447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472</v>
      </c>
      <c r="AB122" s="1053"/>
      <c r="AC122" s="1053"/>
      <c r="AD122" s="1053"/>
      <c r="AE122" s="1054"/>
      <c r="AF122" s="1055" t="s">
        <v>409</v>
      </c>
      <c r="AG122" s="1053"/>
      <c r="AH122" s="1053"/>
      <c r="AI122" s="1053"/>
      <c r="AJ122" s="1054"/>
      <c r="AK122" s="1055" t="s">
        <v>472</v>
      </c>
      <c r="AL122" s="1053"/>
      <c r="AM122" s="1053"/>
      <c r="AN122" s="1053"/>
      <c r="AO122" s="1054"/>
      <c r="AP122" s="1056" t="s">
        <v>458</v>
      </c>
      <c r="AQ122" s="1057"/>
      <c r="AR122" s="1057"/>
      <c r="AS122" s="1057"/>
      <c r="AT122" s="1058"/>
      <c r="AU122" s="1086"/>
      <c r="AV122" s="1087"/>
      <c r="AW122" s="1087"/>
      <c r="AX122" s="1087"/>
      <c r="AY122" s="1088"/>
      <c r="AZ122" s="1068" t="s">
        <v>473</v>
      </c>
      <c r="BA122" s="1059"/>
      <c r="BB122" s="1059"/>
      <c r="BC122" s="1059"/>
      <c r="BD122" s="1059"/>
      <c r="BE122" s="1059"/>
      <c r="BF122" s="1059"/>
      <c r="BG122" s="1059"/>
      <c r="BH122" s="1059"/>
      <c r="BI122" s="1059"/>
      <c r="BJ122" s="1059"/>
      <c r="BK122" s="1059"/>
      <c r="BL122" s="1059"/>
      <c r="BM122" s="1059"/>
      <c r="BN122" s="1059"/>
      <c r="BO122" s="1059"/>
      <c r="BP122" s="1060"/>
      <c r="BQ122" s="1091">
        <v>1135407</v>
      </c>
      <c r="BR122" s="1092"/>
      <c r="BS122" s="1092"/>
      <c r="BT122" s="1092"/>
      <c r="BU122" s="1092"/>
      <c r="BV122" s="1092">
        <v>1152008</v>
      </c>
      <c r="BW122" s="1092"/>
      <c r="BX122" s="1092"/>
      <c r="BY122" s="1092"/>
      <c r="BZ122" s="1092"/>
      <c r="CA122" s="1092">
        <v>1118653</v>
      </c>
      <c r="CB122" s="1092"/>
      <c r="CC122" s="1092"/>
      <c r="CD122" s="1092"/>
      <c r="CE122" s="1092"/>
      <c r="CF122" s="1112">
        <v>146.6</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x14ac:dyDescent="0.15">
      <c r="A123" s="1153"/>
      <c r="B123" s="1040"/>
      <c r="C123" s="1010" t="s">
        <v>453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127</v>
      </c>
      <c r="AB123" s="1053"/>
      <c r="AC123" s="1053"/>
      <c r="AD123" s="1053"/>
      <c r="AE123" s="1054"/>
      <c r="AF123" s="1055" t="s">
        <v>409</v>
      </c>
      <c r="AG123" s="1053"/>
      <c r="AH123" s="1053"/>
      <c r="AI123" s="1053"/>
      <c r="AJ123" s="1054"/>
      <c r="AK123" s="1055" t="s">
        <v>434</v>
      </c>
      <c r="AL123" s="1053"/>
      <c r="AM123" s="1053"/>
      <c r="AN123" s="1053"/>
      <c r="AO123" s="1054"/>
      <c r="AP123" s="1056" t="s">
        <v>409</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474</v>
      </c>
      <c r="BP123" s="1100"/>
      <c r="BQ123" s="1159">
        <v>1841496</v>
      </c>
      <c r="BR123" s="1160"/>
      <c r="BS123" s="1160"/>
      <c r="BT123" s="1160"/>
      <c r="BU123" s="1160"/>
      <c r="BV123" s="1160">
        <v>1781513</v>
      </c>
      <c r="BW123" s="1160"/>
      <c r="BX123" s="1160"/>
      <c r="BY123" s="1160"/>
      <c r="BZ123" s="1160"/>
      <c r="CA123" s="1160">
        <v>1854256</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409</v>
      </c>
      <c r="AB124" s="1053"/>
      <c r="AC124" s="1053"/>
      <c r="AD124" s="1053"/>
      <c r="AE124" s="1054"/>
      <c r="AF124" s="1055" t="s">
        <v>475</v>
      </c>
      <c r="AG124" s="1053"/>
      <c r="AH124" s="1053"/>
      <c r="AI124" s="1053"/>
      <c r="AJ124" s="1054"/>
      <c r="AK124" s="1055" t="s">
        <v>456</v>
      </c>
      <c r="AL124" s="1053"/>
      <c r="AM124" s="1053"/>
      <c r="AN124" s="1053"/>
      <c r="AO124" s="1054"/>
      <c r="AP124" s="1056" t="s">
        <v>456</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472</v>
      </c>
      <c r="BR124" s="1122"/>
      <c r="BS124" s="1122"/>
      <c r="BT124" s="1122"/>
      <c r="BU124" s="1122"/>
      <c r="BV124" s="1122">
        <v>2.4</v>
      </c>
      <c r="BW124" s="1122"/>
      <c r="BX124" s="1122"/>
      <c r="BY124" s="1122"/>
      <c r="BZ124" s="1122"/>
      <c r="CA124" s="1122" t="s">
        <v>456</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t="s">
        <v>472</v>
      </c>
      <c r="DH124" s="1078"/>
      <c r="DI124" s="1078"/>
      <c r="DJ124" s="1078"/>
      <c r="DK124" s="1079"/>
      <c r="DL124" s="1077" t="s">
        <v>127</v>
      </c>
      <c r="DM124" s="1078"/>
      <c r="DN124" s="1078"/>
      <c r="DO124" s="1078"/>
      <c r="DP124" s="1079"/>
      <c r="DQ124" s="1077" t="s">
        <v>456</v>
      </c>
      <c r="DR124" s="1078"/>
      <c r="DS124" s="1078"/>
      <c r="DT124" s="1078"/>
      <c r="DU124" s="1079"/>
      <c r="DV124" s="1080" t="s">
        <v>409</v>
      </c>
      <c r="DW124" s="1081"/>
      <c r="DX124" s="1081"/>
      <c r="DY124" s="1081"/>
      <c r="DZ124" s="1082"/>
    </row>
    <row r="125" spans="1:130" s="247" customFormat="1" ht="26.25" customHeight="1" x14ac:dyDescent="0.15">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409</v>
      </c>
      <c r="AB125" s="1053"/>
      <c r="AC125" s="1053"/>
      <c r="AD125" s="1053"/>
      <c r="AE125" s="1054"/>
      <c r="AF125" s="1055" t="s">
        <v>434</v>
      </c>
      <c r="AG125" s="1053"/>
      <c r="AH125" s="1053"/>
      <c r="AI125" s="1053"/>
      <c r="AJ125" s="1054"/>
      <c r="AK125" s="1055" t="s">
        <v>458</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478</v>
      </c>
      <c r="CL125" s="1102"/>
      <c r="CM125" s="1102"/>
      <c r="CN125" s="1102"/>
      <c r="CO125" s="1103"/>
      <c r="CP125" s="1034" t="s">
        <v>479</v>
      </c>
      <c r="CQ125" s="983"/>
      <c r="CR125" s="983"/>
      <c r="CS125" s="983"/>
      <c r="CT125" s="983"/>
      <c r="CU125" s="983"/>
      <c r="CV125" s="983"/>
      <c r="CW125" s="983"/>
      <c r="CX125" s="983"/>
      <c r="CY125" s="983"/>
      <c r="CZ125" s="983"/>
      <c r="DA125" s="983"/>
      <c r="DB125" s="983"/>
      <c r="DC125" s="983"/>
      <c r="DD125" s="983"/>
      <c r="DE125" s="983"/>
      <c r="DF125" s="984"/>
      <c r="DG125" s="1020" t="s">
        <v>472</v>
      </c>
      <c r="DH125" s="1021"/>
      <c r="DI125" s="1021"/>
      <c r="DJ125" s="1021"/>
      <c r="DK125" s="1021"/>
      <c r="DL125" s="1021" t="s">
        <v>458</v>
      </c>
      <c r="DM125" s="1021"/>
      <c r="DN125" s="1021"/>
      <c r="DO125" s="1021"/>
      <c r="DP125" s="1021"/>
      <c r="DQ125" s="1021" t="s">
        <v>127</v>
      </c>
      <c r="DR125" s="1021"/>
      <c r="DS125" s="1021"/>
      <c r="DT125" s="1021"/>
      <c r="DU125" s="1021"/>
      <c r="DV125" s="1022" t="s">
        <v>434</v>
      </c>
      <c r="DW125" s="1022"/>
      <c r="DX125" s="1022"/>
      <c r="DY125" s="1022"/>
      <c r="DZ125" s="1023"/>
    </row>
    <row r="126" spans="1:130" s="247" customFormat="1" ht="26.25" customHeight="1" thickBot="1" x14ac:dyDescent="0.2">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475</v>
      </c>
      <c r="AB126" s="1053"/>
      <c r="AC126" s="1053"/>
      <c r="AD126" s="1053"/>
      <c r="AE126" s="1054"/>
      <c r="AF126" s="1055" t="s">
        <v>409</v>
      </c>
      <c r="AG126" s="1053"/>
      <c r="AH126" s="1053"/>
      <c r="AI126" s="1053"/>
      <c r="AJ126" s="1054"/>
      <c r="AK126" s="1055" t="s">
        <v>434</v>
      </c>
      <c r="AL126" s="1053"/>
      <c r="AM126" s="1053"/>
      <c r="AN126" s="1053"/>
      <c r="AO126" s="1054"/>
      <c r="AP126" s="1056" t="s">
        <v>458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480</v>
      </c>
      <c r="CQ126" s="1044"/>
      <c r="CR126" s="1044"/>
      <c r="CS126" s="1044"/>
      <c r="CT126" s="1044"/>
      <c r="CU126" s="1044"/>
      <c r="CV126" s="1044"/>
      <c r="CW126" s="1044"/>
      <c r="CX126" s="1044"/>
      <c r="CY126" s="1044"/>
      <c r="CZ126" s="1044"/>
      <c r="DA126" s="1044"/>
      <c r="DB126" s="1044"/>
      <c r="DC126" s="1044"/>
      <c r="DD126" s="1044"/>
      <c r="DE126" s="1044"/>
      <c r="DF126" s="1045"/>
      <c r="DG126" s="1013" t="s">
        <v>409</v>
      </c>
      <c r="DH126" s="1014"/>
      <c r="DI126" s="1014"/>
      <c r="DJ126" s="1014"/>
      <c r="DK126" s="1014"/>
      <c r="DL126" s="1014" t="s">
        <v>458</v>
      </c>
      <c r="DM126" s="1014"/>
      <c r="DN126" s="1014"/>
      <c r="DO126" s="1014"/>
      <c r="DP126" s="1014"/>
      <c r="DQ126" s="1014" t="s">
        <v>409</v>
      </c>
      <c r="DR126" s="1014"/>
      <c r="DS126" s="1014"/>
      <c r="DT126" s="1014"/>
      <c r="DU126" s="1014"/>
      <c r="DV126" s="1015" t="s">
        <v>459</v>
      </c>
      <c r="DW126" s="1015"/>
      <c r="DX126" s="1015"/>
      <c r="DY126" s="1015"/>
      <c r="DZ126" s="1016"/>
    </row>
    <row r="127" spans="1:130" s="247" customFormat="1" ht="26.25" customHeight="1" x14ac:dyDescent="0.15">
      <c r="A127" s="1154"/>
      <c r="B127" s="1042"/>
      <c r="C127" s="1096" t="s">
        <v>481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127</v>
      </c>
      <c r="AB127" s="1053"/>
      <c r="AC127" s="1053"/>
      <c r="AD127" s="1053"/>
      <c r="AE127" s="1054"/>
      <c r="AF127" s="1055" t="s">
        <v>409</v>
      </c>
      <c r="AG127" s="1053"/>
      <c r="AH127" s="1053"/>
      <c r="AI127" s="1053"/>
      <c r="AJ127" s="1054"/>
      <c r="AK127" s="1055" t="s">
        <v>409</v>
      </c>
      <c r="AL127" s="1053"/>
      <c r="AM127" s="1053"/>
      <c r="AN127" s="1053"/>
      <c r="AO127" s="1054"/>
      <c r="AP127" s="1056" t="s">
        <v>462</v>
      </c>
      <c r="AQ127" s="1057"/>
      <c r="AR127" s="1057"/>
      <c r="AS127" s="1057"/>
      <c r="AT127" s="1058"/>
      <c r="AU127" s="283"/>
      <c r="AV127" s="283"/>
      <c r="AW127" s="283"/>
      <c r="AX127" s="1126" t="s">
        <v>482</v>
      </c>
      <c r="AY127" s="1127"/>
      <c r="AZ127" s="1127"/>
      <c r="BA127" s="1127"/>
      <c r="BB127" s="1127"/>
      <c r="BC127" s="1127"/>
      <c r="BD127" s="1127"/>
      <c r="BE127" s="1128"/>
      <c r="BF127" s="1129" t="s">
        <v>483</v>
      </c>
      <c r="BG127" s="1127"/>
      <c r="BH127" s="1127"/>
      <c r="BI127" s="1127"/>
      <c r="BJ127" s="1127"/>
      <c r="BK127" s="1127"/>
      <c r="BL127" s="1128"/>
      <c r="BM127" s="1129" t="s">
        <v>484</v>
      </c>
      <c r="BN127" s="1127"/>
      <c r="BO127" s="1127"/>
      <c r="BP127" s="1127"/>
      <c r="BQ127" s="1127"/>
      <c r="BR127" s="1127"/>
      <c r="BS127" s="1128"/>
      <c r="BT127" s="1129" t="s">
        <v>485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486</v>
      </c>
      <c r="CQ127" s="1044"/>
      <c r="CR127" s="1044"/>
      <c r="CS127" s="1044"/>
      <c r="CT127" s="1044"/>
      <c r="CU127" s="1044"/>
      <c r="CV127" s="1044"/>
      <c r="CW127" s="1044"/>
      <c r="CX127" s="1044"/>
      <c r="CY127" s="1044"/>
      <c r="CZ127" s="1044"/>
      <c r="DA127" s="1044"/>
      <c r="DB127" s="1044"/>
      <c r="DC127" s="1044"/>
      <c r="DD127" s="1044"/>
      <c r="DE127" s="1044"/>
      <c r="DF127" s="1045"/>
      <c r="DG127" s="1013" t="s">
        <v>409</v>
      </c>
      <c r="DH127" s="1014"/>
      <c r="DI127" s="1014"/>
      <c r="DJ127" s="1014"/>
      <c r="DK127" s="1014"/>
      <c r="DL127" s="1014" t="s">
        <v>459</v>
      </c>
      <c r="DM127" s="1014"/>
      <c r="DN127" s="1014"/>
      <c r="DO127" s="1014"/>
      <c r="DP127" s="1014"/>
      <c r="DQ127" s="1014" t="s">
        <v>409</v>
      </c>
      <c r="DR127" s="1014"/>
      <c r="DS127" s="1014"/>
      <c r="DT127" s="1014"/>
      <c r="DU127" s="1014"/>
      <c r="DV127" s="1015" t="s">
        <v>127</v>
      </c>
      <c r="DW127" s="1015"/>
      <c r="DX127" s="1015"/>
      <c r="DY127" s="1015"/>
      <c r="DZ127" s="1016"/>
    </row>
    <row r="128" spans="1:130" s="247" customFormat="1" ht="26.25" customHeight="1" thickBot="1" x14ac:dyDescent="0.2">
      <c r="A128" s="1137" t="s">
        <v>487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488</v>
      </c>
      <c r="X128" s="1139"/>
      <c r="Y128" s="1139"/>
      <c r="Z128" s="1140"/>
      <c r="AA128" s="1141" t="s">
        <v>434</v>
      </c>
      <c r="AB128" s="1142"/>
      <c r="AC128" s="1142"/>
      <c r="AD128" s="1142"/>
      <c r="AE128" s="1143"/>
      <c r="AF128" s="1144" t="s">
        <v>472</v>
      </c>
      <c r="AG128" s="1142"/>
      <c r="AH128" s="1142"/>
      <c r="AI128" s="1142"/>
      <c r="AJ128" s="1143"/>
      <c r="AK128" s="1144" t="s">
        <v>127</v>
      </c>
      <c r="AL128" s="1142"/>
      <c r="AM128" s="1142"/>
      <c r="AN128" s="1142"/>
      <c r="AO128" s="1143"/>
      <c r="AP128" s="1145"/>
      <c r="AQ128" s="1146"/>
      <c r="AR128" s="1146"/>
      <c r="AS128" s="1146"/>
      <c r="AT128" s="1147"/>
      <c r="AU128" s="283"/>
      <c r="AV128" s="283"/>
      <c r="AW128" s="283"/>
      <c r="AX128" s="982" t="s">
        <v>489</v>
      </c>
      <c r="AY128" s="983"/>
      <c r="AZ128" s="983"/>
      <c r="BA128" s="983"/>
      <c r="BB128" s="983"/>
      <c r="BC128" s="983"/>
      <c r="BD128" s="983"/>
      <c r="BE128" s="984"/>
      <c r="BF128" s="1148" t="s">
        <v>434</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490</v>
      </c>
      <c r="CQ128" s="1131"/>
      <c r="CR128" s="1131"/>
      <c r="CS128" s="1131"/>
      <c r="CT128" s="1131"/>
      <c r="CU128" s="1131"/>
      <c r="CV128" s="1131"/>
      <c r="CW128" s="1131"/>
      <c r="CX128" s="1131"/>
      <c r="CY128" s="1131"/>
      <c r="CZ128" s="1131"/>
      <c r="DA128" s="1131"/>
      <c r="DB128" s="1131"/>
      <c r="DC128" s="1131"/>
      <c r="DD128" s="1131"/>
      <c r="DE128" s="1131"/>
      <c r="DF128" s="1132"/>
      <c r="DG128" s="1133" t="s">
        <v>434</v>
      </c>
      <c r="DH128" s="1134"/>
      <c r="DI128" s="1134"/>
      <c r="DJ128" s="1134"/>
      <c r="DK128" s="1134"/>
      <c r="DL128" s="1134" t="s">
        <v>462</v>
      </c>
      <c r="DM128" s="1134"/>
      <c r="DN128" s="1134"/>
      <c r="DO128" s="1134"/>
      <c r="DP128" s="1134"/>
      <c r="DQ128" s="1134" t="s">
        <v>459</v>
      </c>
      <c r="DR128" s="1134"/>
      <c r="DS128" s="1134"/>
      <c r="DT128" s="1134"/>
      <c r="DU128" s="1134"/>
      <c r="DV128" s="1135" t="s">
        <v>462</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491</v>
      </c>
      <c r="X129" s="1168"/>
      <c r="Y129" s="1168"/>
      <c r="Z129" s="1169"/>
      <c r="AA129" s="1052">
        <v>887648</v>
      </c>
      <c r="AB129" s="1053"/>
      <c r="AC129" s="1053"/>
      <c r="AD129" s="1053"/>
      <c r="AE129" s="1054"/>
      <c r="AF129" s="1055">
        <v>869053</v>
      </c>
      <c r="AG129" s="1053"/>
      <c r="AH129" s="1053"/>
      <c r="AI129" s="1053"/>
      <c r="AJ129" s="1054"/>
      <c r="AK129" s="1055">
        <v>867139</v>
      </c>
      <c r="AL129" s="1053"/>
      <c r="AM129" s="1053"/>
      <c r="AN129" s="1053"/>
      <c r="AO129" s="1054"/>
      <c r="AP129" s="1170"/>
      <c r="AQ129" s="1171"/>
      <c r="AR129" s="1171"/>
      <c r="AS129" s="1171"/>
      <c r="AT129" s="1172"/>
      <c r="AU129" s="285"/>
      <c r="AV129" s="285"/>
      <c r="AW129" s="285"/>
      <c r="AX129" s="1161" t="s">
        <v>492</v>
      </c>
      <c r="AY129" s="1044"/>
      <c r="AZ129" s="1044"/>
      <c r="BA129" s="1044"/>
      <c r="BB129" s="1044"/>
      <c r="BC129" s="1044"/>
      <c r="BD129" s="1044"/>
      <c r="BE129" s="1045"/>
      <c r="BF129" s="1162" t="s">
        <v>127</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494</v>
      </c>
      <c r="X130" s="1168"/>
      <c r="Y130" s="1168"/>
      <c r="Z130" s="1169"/>
      <c r="AA130" s="1052">
        <v>109794</v>
      </c>
      <c r="AB130" s="1053"/>
      <c r="AC130" s="1053"/>
      <c r="AD130" s="1053"/>
      <c r="AE130" s="1054"/>
      <c r="AF130" s="1055">
        <v>100346</v>
      </c>
      <c r="AG130" s="1053"/>
      <c r="AH130" s="1053"/>
      <c r="AI130" s="1053"/>
      <c r="AJ130" s="1054"/>
      <c r="AK130" s="1055">
        <v>104281</v>
      </c>
      <c r="AL130" s="1053"/>
      <c r="AM130" s="1053"/>
      <c r="AN130" s="1053"/>
      <c r="AO130" s="1054"/>
      <c r="AP130" s="1170"/>
      <c r="AQ130" s="1171"/>
      <c r="AR130" s="1171"/>
      <c r="AS130" s="1171"/>
      <c r="AT130" s="1172"/>
      <c r="AU130" s="285"/>
      <c r="AV130" s="285"/>
      <c r="AW130" s="285"/>
      <c r="AX130" s="1161" t="s">
        <v>495</v>
      </c>
      <c r="AY130" s="1044"/>
      <c r="AZ130" s="1044"/>
      <c r="BA130" s="1044"/>
      <c r="BB130" s="1044"/>
      <c r="BC130" s="1044"/>
      <c r="BD130" s="1044"/>
      <c r="BE130" s="1045"/>
      <c r="BF130" s="1198">
        <v>3.7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496</v>
      </c>
      <c r="X131" s="1206"/>
      <c r="Y131" s="1206"/>
      <c r="Z131" s="1207"/>
      <c r="AA131" s="1099">
        <v>777854</v>
      </c>
      <c r="AB131" s="1078"/>
      <c r="AC131" s="1078"/>
      <c r="AD131" s="1078"/>
      <c r="AE131" s="1079"/>
      <c r="AF131" s="1077">
        <v>768707</v>
      </c>
      <c r="AG131" s="1078"/>
      <c r="AH131" s="1078"/>
      <c r="AI131" s="1078"/>
      <c r="AJ131" s="1079"/>
      <c r="AK131" s="1077">
        <v>762858</v>
      </c>
      <c r="AL131" s="1078"/>
      <c r="AM131" s="1078"/>
      <c r="AN131" s="1078"/>
      <c r="AO131" s="1079"/>
      <c r="AP131" s="1208"/>
      <c r="AQ131" s="1209"/>
      <c r="AR131" s="1209"/>
      <c r="AS131" s="1209"/>
      <c r="AT131" s="1210"/>
      <c r="AU131" s="285"/>
      <c r="AV131" s="285"/>
      <c r="AW131" s="285"/>
      <c r="AX131" s="1180" t="s">
        <v>497</v>
      </c>
      <c r="AY131" s="1131"/>
      <c r="AZ131" s="1131"/>
      <c r="BA131" s="1131"/>
      <c r="BB131" s="1131"/>
      <c r="BC131" s="1131"/>
      <c r="BD131" s="1131"/>
      <c r="BE131" s="1132"/>
      <c r="BF131" s="1181" t="s">
        <v>475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499</v>
      </c>
      <c r="W132" s="1191"/>
      <c r="X132" s="1191"/>
      <c r="Y132" s="1191"/>
      <c r="Z132" s="1192"/>
      <c r="AA132" s="1193">
        <v>2.6754378069999998</v>
      </c>
      <c r="AB132" s="1194"/>
      <c r="AC132" s="1194"/>
      <c r="AD132" s="1194"/>
      <c r="AE132" s="1195"/>
      <c r="AF132" s="1196">
        <v>3.8091236319999999</v>
      </c>
      <c r="AG132" s="1194"/>
      <c r="AH132" s="1194"/>
      <c r="AI132" s="1194"/>
      <c r="AJ132" s="1195"/>
      <c r="AK132" s="1196">
        <v>4.7618298560000003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500</v>
      </c>
      <c r="W133" s="1174"/>
      <c r="X133" s="1174"/>
      <c r="Y133" s="1174"/>
      <c r="Z133" s="1175"/>
      <c r="AA133" s="1176">
        <v>2.2000000000000002</v>
      </c>
      <c r="AB133" s="1177"/>
      <c r="AC133" s="1177"/>
      <c r="AD133" s="1177"/>
      <c r="AE133" s="1178"/>
      <c r="AF133" s="1176">
        <v>3</v>
      </c>
      <c r="AG133" s="1177"/>
      <c r="AH133" s="1177"/>
      <c r="AI133" s="1177"/>
      <c r="AJ133" s="1178"/>
      <c r="AK133" s="1176">
        <v>3.7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x7uOPfmv5U6qSunIgebON59TGvYu45mJEQaNBgYzqWTj9Fd1xyt1zcgpWueZsKHeWSU8za6idvQ6YQZQsOSfw==" saltValue="0U1Phfws2INBARkd7i9u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8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Oxsz0FZ51Exo/rSMFjCYnplvidi9BWNB1O65Ry8j/aWwyFv2iIV5YGUA/2wBBZo1cJIIV97dunB+0Hl1OP2Xw==" saltValue="qKyXQhsaung9Qsk59SkENw=="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CUUbNQyjWlbpobfaPncmaSIuxUFhq4rRgTaqM0u7YopogzsxJwCnjfrx/KSK5Cne76DRhGJ154glzuKfXa8Fg==" saltValue="5WOToaD1N7HfizqTOsOOzw=="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509</v>
      </c>
      <c r="AL9" s="1217"/>
      <c r="AM9" s="1217"/>
      <c r="AN9" s="1218"/>
      <c r="AO9" s="313">
        <v>368137</v>
      </c>
      <c r="AP9" s="313">
        <v>286488</v>
      </c>
      <c r="AQ9" s="314">
        <v>218185</v>
      </c>
      <c r="AR9" s="315">
        <v>31.3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510</v>
      </c>
      <c r="AL10" s="1217"/>
      <c r="AM10" s="1217"/>
      <c r="AN10" s="1218"/>
      <c r="AO10" s="316">
        <v>27733</v>
      </c>
      <c r="AP10" s="316">
        <v>21582</v>
      </c>
      <c r="AQ10" s="317">
        <v>27381</v>
      </c>
      <c r="AR10" s="318">
        <v>-21.2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511</v>
      </c>
      <c r="AL11" s="1217"/>
      <c r="AM11" s="1217"/>
      <c r="AN11" s="1218"/>
      <c r="AO11" s="316">
        <v>58724</v>
      </c>
      <c r="AP11" s="316">
        <v>45700</v>
      </c>
      <c r="AQ11" s="317">
        <v>25697</v>
      </c>
      <c r="AR11" s="318">
        <v>77.8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512</v>
      </c>
      <c r="AL12" s="1217"/>
      <c r="AM12" s="1217"/>
      <c r="AN12" s="1218"/>
      <c r="AO12" s="316">
        <v>2660</v>
      </c>
      <c r="AP12" s="316">
        <v>2070</v>
      </c>
      <c r="AQ12" s="317">
        <v>4359</v>
      </c>
      <c r="AR12" s="318">
        <v>-52.5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513</v>
      </c>
      <c r="AL13" s="1217"/>
      <c r="AM13" s="1217"/>
      <c r="AN13" s="1218"/>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515</v>
      </c>
      <c r="AL14" s="1217"/>
      <c r="AM14" s="1217"/>
      <c r="AN14" s="1218"/>
      <c r="AO14" s="316">
        <v>19294</v>
      </c>
      <c r="AP14" s="316">
        <v>15015</v>
      </c>
      <c r="AQ14" s="317">
        <v>8999</v>
      </c>
      <c r="AR14" s="318">
        <v>66.900000000000006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516</v>
      </c>
      <c r="AL15" s="1217"/>
      <c r="AM15" s="1217"/>
      <c r="AN15" s="1218"/>
      <c r="AO15" s="316">
        <v>9046</v>
      </c>
      <c r="AP15" s="316">
        <v>7040</v>
      </c>
      <c r="AQ15" s="317">
        <v>6052</v>
      </c>
      <c r="AR15" s="318">
        <v>16.3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517</v>
      </c>
      <c r="AL16" s="1220"/>
      <c r="AM16" s="1220"/>
      <c r="AN16" s="1221"/>
      <c r="AO16" s="316">
        <v>-25237</v>
      </c>
      <c r="AP16" s="316">
        <v>-19640</v>
      </c>
      <c r="AQ16" s="317">
        <v>-19480</v>
      </c>
      <c r="AR16" s="318">
        <v>0.8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460357</v>
      </c>
      <c r="AP17" s="316">
        <v>358254</v>
      </c>
      <c r="AQ17" s="317">
        <v>271195</v>
      </c>
      <c r="AR17" s="318">
        <v>32.1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522</v>
      </c>
      <c r="AL21" s="1212"/>
      <c r="AM21" s="1212"/>
      <c r="AN21" s="1213"/>
      <c r="AO21" s="328">
        <v>35.020000000000003</v>
      </c>
      <c r="AP21" s="329">
        <v>25.46</v>
      </c>
      <c r="AQ21" s="330">
        <v>9.56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523</v>
      </c>
      <c r="AL22" s="1212"/>
      <c r="AM22" s="1212"/>
      <c r="AN22" s="1213"/>
      <c r="AO22" s="333">
        <v>92.1</v>
      </c>
      <c r="AP22" s="334">
        <v>93.7</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527</v>
      </c>
      <c r="AL32" s="1228"/>
      <c r="AM32" s="1228"/>
      <c r="AN32" s="1229"/>
      <c r="AO32" s="343">
        <v>108207</v>
      </c>
      <c r="AP32" s="343">
        <v>84208</v>
      </c>
      <c r="AQ32" s="344">
        <v>157756</v>
      </c>
      <c r="AR32" s="345">
        <v>-46.6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528</v>
      </c>
      <c r="AL33" s="1228"/>
      <c r="AM33" s="1228"/>
      <c r="AN33" s="1229"/>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529</v>
      </c>
      <c r="AL34" s="1228"/>
      <c r="AM34" s="1228"/>
      <c r="AN34" s="1229"/>
      <c r="AO34" s="343" t="s">
        <v>514</v>
      </c>
      <c r="AP34" s="343" t="s">
        <v>514</v>
      </c>
      <c r="AQ34" s="344" t="s">
        <v>514</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530</v>
      </c>
      <c r="AL35" s="1228"/>
      <c r="AM35" s="1228"/>
      <c r="AN35" s="1229"/>
      <c r="AO35" s="343">
        <v>15605</v>
      </c>
      <c r="AP35" s="343">
        <v>12144</v>
      </c>
      <c r="AQ35" s="344">
        <v>29837</v>
      </c>
      <c r="AR35" s="345">
        <v>-59.3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531</v>
      </c>
      <c r="AL36" s="1228"/>
      <c r="AM36" s="1228"/>
      <c r="AN36" s="1229"/>
      <c r="AO36" s="343">
        <v>16795</v>
      </c>
      <c r="AP36" s="343">
        <v>13070</v>
      </c>
      <c r="AQ36" s="344">
        <v>5452</v>
      </c>
      <c r="AR36" s="345">
        <v>139.69999999999999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532</v>
      </c>
      <c r="AL37" s="1228"/>
      <c r="AM37" s="1228"/>
      <c r="AN37" s="1229"/>
      <c r="AO37" s="343" t="s">
        <v>514</v>
      </c>
      <c r="AP37" s="343" t="s">
        <v>514</v>
      </c>
      <c r="AQ37" s="344">
        <v>1300</v>
      </c>
      <c r="AR37" s="345" t="s">
        <v>514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533</v>
      </c>
      <c r="AL38" s="1231"/>
      <c r="AM38" s="1231"/>
      <c r="AN38" s="1232"/>
      <c r="AO38" s="346" t="s">
        <v>514</v>
      </c>
      <c r="AP38" s="346" t="s">
        <v>514</v>
      </c>
      <c r="AQ38" s="347">
        <v>36</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534</v>
      </c>
      <c r="AL39" s="1231"/>
      <c r="AM39" s="1231"/>
      <c r="AN39" s="1232"/>
      <c r="AO39" s="343" t="s">
        <v>514</v>
      </c>
      <c r="AP39" s="343" t="s">
        <v>514</v>
      </c>
      <c r="AQ39" s="344">
        <v>-9131</v>
      </c>
      <c r="AR39" s="345" t="s">
        <v>514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535</v>
      </c>
      <c r="AL40" s="1228"/>
      <c r="AM40" s="1228"/>
      <c r="AN40" s="1229"/>
      <c r="AO40" s="343">
        <v>-104281</v>
      </c>
      <c r="AP40" s="343">
        <v>-81153</v>
      </c>
      <c r="AQ40" s="344">
        <v>-138994</v>
      </c>
      <c r="AR40" s="345">
        <v>-41.6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36326</v>
      </c>
      <c r="AP41" s="343">
        <v>28269</v>
      </c>
      <c r="AQ41" s="344">
        <v>46254</v>
      </c>
      <c r="AR41" s="345">
        <v>-38.9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504</v>
      </c>
      <c r="AN49" s="1224" t="s">
        <v>539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122729</v>
      </c>
      <c r="AN51" s="365">
        <v>83603</v>
      </c>
      <c r="AO51" s="366">
        <v>-17</v>
      </c>
      <c r="AP51" s="367">
        <v>287914</v>
      </c>
      <c r="AQ51" s="368">
        <v>-0.2</v>
      </c>
      <c r="AR51" s="369">
        <v>-16.8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51985</v>
      </c>
      <c r="AN52" s="373">
        <v>35412</v>
      </c>
      <c r="AO52" s="374">
        <v>91.8</v>
      </c>
      <c r="AP52" s="375">
        <v>146531</v>
      </c>
      <c r="AQ52" s="376">
        <v>3.5</v>
      </c>
      <c r="AR52" s="377">
        <v>88.3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420471</v>
      </c>
      <c r="AN53" s="365">
        <v>294036</v>
      </c>
      <c r="AO53" s="366">
        <v>251.7</v>
      </c>
      <c r="AP53" s="367">
        <v>310300</v>
      </c>
      <c r="AQ53" s="368">
        <v>7.8</v>
      </c>
      <c r="AR53" s="369">
        <v>243.9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144446</v>
      </c>
      <c r="AN54" s="373">
        <v>101011</v>
      </c>
      <c r="AO54" s="374">
        <v>185.2</v>
      </c>
      <c r="AP54" s="375">
        <v>157576</v>
      </c>
      <c r="AQ54" s="376">
        <v>7.5</v>
      </c>
      <c r="AR54" s="377">
        <v>177.7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354140</v>
      </c>
      <c r="AN55" s="365">
        <v>254411</v>
      </c>
      <c r="AO55" s="366">
        <v>-13.5</v>
      </c>
      <c r="AP55" s="367">
        <v>317319</v>
      </c>
      <c r="AQ55" s="368">
        <v>2.2999999999999998</v>
      </c>
      <c r="AR55" s="369">
        <v>-15.8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19360</v>
      </c>
      <c r="AN56" s="373">
        <v>13908</v>
      </c>
      <c r="AO56" s="374">
        <v>-86.2</v>
      </c>
      <c r="AP56" s="375">
        <v>164214</v>
      </c>
      <c r="AQ56" s="376">
        <v>4.2</v>
      </c>
      <c r="AR56" s="377">
        <v>-90.4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316124</v>
      </c>
      <c r="AN57" s="365">
        <v>237330</v>
      </c>
      <c r="AO57" s="366">
        <v>-6.7</v>
      </c>
      <c r="AP57" s="367">
        <v>289738</v>
      </c>
      <c r="AQ57" s="368">
        <v>-8.6999999999999993</v>
      </c>
      <c r="AR57" s="369">
        <v>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84053</v>
      </c>
      <c r="AN58" s="373">
        <v>63103</v>
      </c>
      <c r="AO58" s="374">
        <v>353.7</v>
      </c>
      <c r="AP58" s="375">
        <v>156238</v>
      </c>
      <c r="AQ58" s="376">
        <v>-4.9000000000000004</v>
      </c>
      <c r="AR58" s="377">
        <v>358.6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190859</v>
      </c>
      <c r="AN59" s="365">
        <v>148528</v>
      </c>
      <c r="AO59" s="366">
        <v>-37.4</v>
      </c>
      <c r="AP59" s="367">
        <v>316937</v>
      </c>
      <c r="AQ59" s="368">
        <v>9.4</v>
      </c>
      <c r="AR59" s="369">
        <v>-46.8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64255</v>
      </c>
      <c r="AN60" s="373">
        <v>50004</v>
      </c>
      <c r="AO60" s="374">
        <v>-20.8</v>
      </c>
      <c r="AP60" s="375">
        <v>199150</v>
      </c>
      <c r="AQ60" s="376">
        <v>27.5</v>
      </c>
      <c r="AR60" s="377">
        <v>-48.3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280865</v>
      </c>
      <c r="AN61" s="380">
        <v>203582</v>
      </c>
      <c r="AO61" s="381">
        <v>35.4</v>
      </c>
      <c r="AP61" s="382">
        <v>304442</v>
      </c>
      <c r="AQ61" s="383">
        <v>2.1</v>
      </c>
      <c r="AR61" s="369">
        <v>33.299999999999997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72820</v>
      </c>
      <c r="AN62" s="373">
        <v>52688</v>
      </c>
      <c r="AO62" s="374">
        <v>104.7</v>
      </c>
      <c r="AP62" s="375">
        <v>164742</v>
      </c>
      <c r="AQ62" s="376">
        <v>7.6</v>
      </c>
      <c r="AR62" s="377">
        <v>97.1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ZoE6rbrDrCTfVk1x+hr4ZXql/wVr+mAhQF+lkHy9nL9AZWtRwbdIrHDp2PO132j1B9E/s7hXlhyNd5hyK7g==" saltValue="816HKXHSfNmenq9I45tv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oxozHte8ou4C3gbouNshXJlPyc7O3nvVyCO8H+A3oGwRyevkVAOcrr2qDa9nEs6kqT83uYHJlC6NSdL3TBL+Cg==" saltValue="5nIq2IP4mGwbT49pDa27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MScEk1UtQMg1t5e2Xb7dblSJtblTyELoW4DjHXSxwdo9uS6bBidmgUlER7bOdDnCziDerINYKRFKm/r/3fGndg==" saltValue="pfeVm46Qgek1oQPCyrCh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1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6" t="s">
        <v>3</v>
      </c>
      <c r="D47" s="1236"/>
      <c r="E47" s="1237"/>
      <c r="F47" s="11">
        <v>28.77</v>
      </c>
      <c r="G47" s="12">
        <v>33.89</v>
      </c>
      <c r="H47" s="12">
        <v>36.909999999999997</v>
      </c>
      <c r="I47" s="12">
        <v>39.770000000000003</v>
      </c>
      <c r="J47" s="13">
        <v>39.75</v>
      </c>
    </row>
    <row r="48" spans="2:10" ht="57.75" customHeight="1" x14ac:dyDescent="0.15">
      <c r="B48" s="14"/>
      <c r="C48" s="1238" t="s">
        <v>4</v>
      </c>
      <c r="D48" s="1238"/>
      <c r="E48" s="1239"/>
      <c r="F48" s="15">
        <v>8.6999999999999993</v>
      </c>
      <c r="G48" s="16">
        <v>4.66</v>
      </c>
      <c r="H48" s="16">
        <v>4.0199999999999996</v>
      </c>
      <c r="I48" s="16">
        <v>8.9</v>
      </c>
      <c r="J48" s="17">
        <v>2.08</v>
      </c>
    </row>
    <row r="49" spans="2:10" ht="57.75" customHeight="1" thickBot="1" x14ac:dyDescent="0.2">
      <c r="B49" s="18"/>
      <c r="C49" s="1240" t="s">
        <v>5</v>
      </c>
      <c r="D49" s="1240"/>
      <c r="E49" s="1241"/>
      <c r="F49" s="19">
        <v>12.63</v>
      </c>
      <c r="G49" s="20" t="s">
        <v>560</v>
      </c>
      <c r="H49" s="20" t="s">
        <v>561</v>
      </c>
      <c r="I49" s="20">
        <v>4.79</v>
      </c>
      <c r="J49" s="21" t="s">
        <v>562</v>
      </c>
    </row>
    <row r="50" spans="2:10" ht="13.5" customHeight="1" x14ac:dyDescent="0.15"/>
  </sheetData>
  <sheetProtection algorithmName="SHA-512" hashValue="Tckj5ABtkPkpT/FBnPrdKgqKAOFi3UeNGyyZolJjqS1+aFciABrfJEoRBVD7jXbDZHYvVf7Pr4wjk54/wUCnpg==" saltValue="S/N2CbuTmYThjZPh/iJe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