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01_ToINT\02.総務財政課\"/>
    </mc:Choice>
  </mc:AlternateContent>
  <bookViews>
    <workbookView xWindow="0" yWindow="0" windowWidth="15360" windowHeight="834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BE35" i="10"/>
  <c r="AM35" i="10"/>
  <c r="C35" i="10"/>
  <c r="AM34"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CO34" i="10" l="1"/>
  <c r="CO35" i="10" s="1"/>
  <c r="BW34" i="10"/>
  <c r="BW35" i="10" s="1"/>
  <c r="BW36" i="10" s="1"/>
  <c r="BW37" i="10" s="1"/>
  <c r="BW38" i="10" s="1"/>
  <c r="BW39" i="10" s="1"/>
  <c r="BW40" i="10" s="1"/>
  <c r="BW41" i="10" s="1"/>
  <c r="BW42" i="10" s="1"/>
  <c r="BW43" i="10" s="1"/>
</calcChain>
</file>

<file path=xl/sharedStrings.xml><?xml version="1.0" encoding="utf-8"?>
<sst xmlns="http://schemas.openxmlformats.org/spreadsheetml/2006/main" count="1201" uniqueCount="599">
  <si>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</si>
  <si>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</si>
  <si>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</si>
  <si>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</si>
  <si>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</si>
  <si>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</si>
  <si>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</si>
  <si>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</si>
  <si>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</si>
  <si>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</si>
  <si>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</si>
  <si>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</si>
  <si>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</si>
  <si>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</si>
  <si>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</si>
  <si>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</si>
  <si>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</si>
  <si>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</si>
  <si>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</si>
  <si>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</si>
  <si>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</si>
  <si>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</si>
  <si>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</si>
  <si>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</si>
  <si>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</si>
  <si>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</si>
  <si>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</si>
  <si>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</si>
  <si>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</si>
  <si>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</si>
  <si>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</si>
  <si>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</si>
  <si>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</si>
  <si>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</si>
  <si>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</si>
  <si>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</si>
  <si>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</si>
  <si>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</si>
  <si>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</si>
  <si>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</si>
  <si>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</si>
  <si>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</si>
  <si>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</si>
  <si>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</si>
  <si>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</si>
  <si>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</si>
  <si>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</si>
  <si>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</si>
  <si>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</si>
  <si>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</si>
  <si>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</si>
  <si>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</si>
  <si>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</si>
  <si>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</si>
  <si>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</si>
  <si>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</si>
  <si>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</si>
  <si>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</si>
  <si>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</si>
  <si>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</si>
  <si>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</si>
  <si>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</si>
  <si>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</si>
  <si>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</si>
  <si>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</si>
  <si>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</si>
  <si>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</si>
  <si>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</si>
  <si>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</si>
  <si>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</si>
  <si>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</si>
  <si>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</si>
  <si>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</si>
  <si>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</si>
  <si>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</si>
  <si>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</si>
  <si>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京都府</t>
    <phoneticPr fontId="5"/>
  </si>
  <si>
    <t>市町村類型</t>
    <phoneticPr fontId="5"/>
  </si>
  <si>
    <t>Ⅰ－２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</si>
  <si>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</si>
  <si>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</si>
  <si>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</si>
  <si>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</si>
  <si>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</si>
  <si>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</si>
  <si>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</si>
  <si>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</si>
  <si>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</si>
  <si>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</si>
  <si>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</si>
  <si>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</si>
  <si>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笠置町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</si>
  <si>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</si>
  <si>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</si>
  <si>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</si>
  <si>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</si>
  <si>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</si>
  <si>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</si>
  <si>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</si>
  <si>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</si>
  <si>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</si>
  <si>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</si>
  <si>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</si>
  <si>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</si>
  <si>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</si>
  <si>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</si>
  <si>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</si>
  <si>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</si>
  <si>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</si>
  <si>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</si>
  <si>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</si>
  <si>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</si>
  <si>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</si>
  <si>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</si>
  <si>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</si>
  <si>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</si>
  <si>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</si>
  <si>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</si>
  <si>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-15.9</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</si>
  <si>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</si>
  <si>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</si>
  <si>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</si>
  <si>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</si>
  <si>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</si>
  <si>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</si>
  <si>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</si>
  <si>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</si>
  <si>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</si>
  <si>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</si>
  <si>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</si>
  <si>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</si>
  <si>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</si>
  <si>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</si>
  <si>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</si>
  <si>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</si>
  <si>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</si>
  <si>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</si>
  <si>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</si>
  <si>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</si>
  <si>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</si>
  <si>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</si>
  <si>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</si>
  <si>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</si>
  <si>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</si>
  <si>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</si>
  <si>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-2.7</t>
    <phoneticPr fontId="5"/>
  </si>
  <si>
    <t>基準財政需要額</t>
    <phoneticPr fontId="20"/>
  </si>
  <si>
    <t>うち日本人(％)</t>
    <phoneticPr fontId="5"/>
  </si>
  <si>
    <t>-2.6</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</si>
  <si>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</si>
  <si>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</si>
  <si>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</si>
  <si>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</si>
  <si>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</si>
  <si>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</si>
  <si>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</si>
  <si>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</si>
  <si>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</si>
  <si>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</si>
  <si>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</si>
  <si>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</si>
  <si>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</si>
  <si>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</si>
  <si>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</si>
  <si>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</si>
  <si>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</si>
  <si>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</si>
  <si>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</si>
  <si>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</si>
  <si>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</si>
  <si>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</si>
  <si>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</si>
  <si>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</si>
  <si>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</si>
  <si>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</si>
  <si>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</si>
  <si>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</si>
  <si>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</si>
  <si>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</si>
  <si>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</si>
  <si>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</si>
  <si>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</si>
  <si>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</si>
  <si>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</si>
  <si>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</si>
  <si>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</si>
  <si>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</si>
  <si>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</si>
  <si>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</si>
  <si>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</si>
  <si>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</si>
  <si>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</si>
  <si>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</si>
  <si>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</si>
  <si>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</si>
  <si>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</si>
  <si>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</si>
  <si>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</si>
  <si>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</si>
  <si>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</si>
  <si>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</si>
  <si>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</si>
  <si>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</si>
  <si>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</si>
  <si>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</si>
  <si>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</si>
  <si>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</si>
  <si>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京都府笠置町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</si>
  <si>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</si>
  <si>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</si>
  <si>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</si>
  <si>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</si>
  <si>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</si>
  <si>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</si>
  <si>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</si>
  <si>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</si>
  <si>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</si>
  <si>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</si>
  <si>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</si>
  <si>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</si>
  <si>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</si>
  <si>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</si>
  <si>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</si>
  <si>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</si>
  <si>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</si>
  <si>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</si>
  <si>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</si>
  <si>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</si>
  <si>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</si>
  <si>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</si>
  <si>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</si>
  <si>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</si>
  <si>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</si>
  <si>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</si>
  <si>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</si>
  <si>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</si>
  <si>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</si>
  <si>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</si>
  <si>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</si>
  <si>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</si>
  <si>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</si>
  <si>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</si>
  <si>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</si>
  <si>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</si>
  <si>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</si>
  <si>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</si>
  <si>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</si>
  <si>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</si>
  <si>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</si>
  <si>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</si>
  <si>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</si>
  <si>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</si>
  <si>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</si>
  <si>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</si>
  <si>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</si>
  <si>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</si>
  <si>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</si>
  <si>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</si>
  <si>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</si>
  <si>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</si>
  <si>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</si>
  <si>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</si>
  <si>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</si>
  <si>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</si>
  <si>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</si>
  <si>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</si>
  <si>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</si>
  <si>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</si>
  <si>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</si>
  <si>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</si>
  <si>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</si>
  <si>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</si>
  <si>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</si>
  <si>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</si>
  <si>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</si>
  <si>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</si>
  <si>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</si>
  <si>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</si>
  <si>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</si>
  <si>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</si>
  <si>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</si>
  <si>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</si>
  <si>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</si>
  <si>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</si>
  <si>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</si>
  <si>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</si>
  <si>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</si>
  <si>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</si>
  <si>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</si>
  <si>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</si>
  <si>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</si>
  <si>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</si>
  <si>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</si>
  <si>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</si>
  <si>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</si>
  <si>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</si>
  <si>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</si>
  <si>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</si>
  <si>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</si>
  <si>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</si>
  <si>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</si>
  <si>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</si>
  <si>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</si>
  <si>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</si>
  <si>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</si>
  <si>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</si>
  <si>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</si>
  <si>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</si>
  <si>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</si>
  <si>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</si>
  <si>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</si>
  <si>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</si>
  <si>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</si>
  <si>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</si>
  <si>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</si>
  <si>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</si>
  <si>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</si>
  <si>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</si>
  <si>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</si>
  <si>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</si>
  <si>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</si>
  <si>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簡易水道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</si>
  <si>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</si>
  <si>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</si>
  <si>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</si>
  <si>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</si>
  <si>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</si>
  <si>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</si>
  <si>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</si>
  <si>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介護サービス</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</si>
  <si>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</si>
  <si>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</si>
  <si>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</si>
  <si>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</si>
  <si>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</si>
  <si>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</si>
  <si>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</si>
  <si>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</si>
  <si>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</si>
  <si>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</si>
  <si>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</si>
  <si>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</si>
  <si>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</si>
  <si>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</si>
  <si>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</si>
  <si>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</si>
  <si>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</si>
  <si>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</si>
  <si>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</si>
  <si>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</si>
  <si>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</si>
  <si>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</si>
  <si>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</si>
  <si>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</si>
  <si>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</si>
  <si>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京都府笠置町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</si>
  <si>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</si>
  <si>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</si>
  <si>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</si>
  <si>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</si>
  <si>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</si>
  <si>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</si>
  <si>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</si>
  <si>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</si>
  <si>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</si>
  <si>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</si>
  <si>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</si>
  <si>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</si>
  <si>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</si>
  <si>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</si>
  <si>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</si>
  <si>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</si>
  <si>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</si>
  <si>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</si>
  <si>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</si>
  <si>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</si>
  <si>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</si>
  <si>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</si>
  <si>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</si>
  <si>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</si>
  <si>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</si>
  <si>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</si>
  <si>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</si>
  <si>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</si>
  <si>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</si>
  <si>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</si>
  <si>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</si>
  <si>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</si>
  <si>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</si>
  <si>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</si>
  <si>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</si>
  <si>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</si>
  <si>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</si>
  <si>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</si>
  <si>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</si>
  <si>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</si>
  <si>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</si>
  <si>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</si>
  <si>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</si>
  <si>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</si>
  <si>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</si>
  <si>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</si>
  <si>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</si>
  <si>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</si>
  <si>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</si>
  <si>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</si>
  <si>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</si>
  <si>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</si>
  <si>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</si>
  <si>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</si>
  <si>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</si>
  <si>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</si>
  <si>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</si>
  <si>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</si>
  <si>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</si>
  <si>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</si>
  <si>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</si>
  <si>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</si>
  <si>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</si>
  <si>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</si>
  <si>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</si>
  <si>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</si>
  <si>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</si>
  <si>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</si>
  <si>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</si>
  <si>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</si>
  <si>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</si>
  <si>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t>
    <phoneticPr fontId="5"/>
  </si>
  <si>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</si>
  <si>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</si>
  <si>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</si>
  <si>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</si>
  <si>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</si>
  <si>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</si>
  <si>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</si>
  <si>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</si>
  <si>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</si>
  <si>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</si>
  <si>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</si>
  <si>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</si>
  <si>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</si>
  <si>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</si>
  <si>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</si>
  <si>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</si>
  <si>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</si>
  <si>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</si>
  <si>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</si>
  <si>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</si>
  <si>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</si>
  <si>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</si>
  <si>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</si>
  <si>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</si>
  <si>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</si>
  <si>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</si>
  <si>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</si>
  <si>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</si>
  <si>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</si>
  <si>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</si>
  <si>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</si>
  <si>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</si>
  <si>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</si>
  <si>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</si>
  <si>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簡易水道特別会計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</si>
  <si>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</si>
  <si>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</si>
  <si>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</si>
  <si>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</si>
  <si>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</si>
  <si>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</si>
  <si>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</si>
  <si>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</si>
  <si>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</si>
  <si>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</si>
  <si>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</si>
  <si>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</si>
  <si>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</si>
  <si>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</si>
  <si>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</si>
  <si>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</si>
  <si>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</si>
  <si>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</si>
  <si>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</si>
  <si>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</si>
  <si>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</si>
  <si>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</si>
  <si>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</si>
  <si>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</si>
  <si>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</si>
  <si>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</si>
  <si>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</si>
  <si>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</si>
  <si>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</si>
  <si>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</si>
  <si>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</si>
  <si>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</si>
  <si>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</si>
  <si>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</si>
  <si>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</si>
  <si>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</si>
  <si>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</si>
  <si>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</si>
  <si>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</si>
  <si>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</si>
  <si>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</si>
  <si>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</si>
  <si>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</si>
  <si>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</si>
  <si>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</si>
  <si>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</si>
  <si>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</si>
  <si>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</si>
  <si>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</si>
  <si>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</si>
  <si>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</si>
  <si>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</si>
  <si>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</si>
  <si>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</si>
  <si>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</si>
  <si>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</si>
  <si>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</si>
  <si>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</si>
  <si>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</si>
  <si>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</si>
  <si>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</si>
  <si>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</si>
  <si>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</si>
  <si>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</si>
  <si>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</si>
  <si>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</si>
  <si>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</si>
  <si>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</si>
  <si>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</si>
  <si>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</si>
  <si>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</si>
  <si>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</si>
  <si>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</si>
  <si>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</si>
  <si>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</si>
  <si>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</si>
  <si>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</si>
  <si>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</si>
  <si>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</si>
  <si>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</si>
  <si>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</si>
  <si>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</si>
  <si>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</si>
  <si>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</si>
  <si>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</si>
  <si>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</si>
  <si>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</si>
  <si>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</si>
  <si>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</si>
  <si>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4.21</t>
  </si>
  <si>
    <t>▲ 0.72</t>
  </si>
  <si>
    <t>国民健康保険特別会計</t>
  </si>
  <si>
    <t>一般会計</t>
  </si>
  <si>
    <t>介護保険特別会計</t>
  </si>
  <si>
    <t>簡易水道特別会計</t>
  </si>
  <si>
    <t>後期高齢者医療特別会計</t>
  </si>
  <si>
    <t>その他会計（赤字）</t>
  </si>
  <si>
    <t>その他会計（黒字）</t>
  </si>
  <si>
    <t>ふるさと基金</t>
    <rPh sb="4" eb="6">
      <t>キキン</t>
    </rPh>
    <phoneticPr fontId="11"/>
  </si>
  <si>
    <t>地域福祉基金</t>
    <rPh sb="0" eb="2">
      <t>チイキ</t>
    </rPh>
    <rPh sb="2" eb="4">
      <t>フクシ</t>
    </rPh>
    <rPh sb="4" eb="6">
      <t>キキン</t>
    </rPh>
    <phoneticPr fontId="11"/>
  </si>
  <si>
    <t>ふるさとづくり基金</t>
    <rPh sb="7" eb="9">
      <t>キキン</t>
    </rPh>
    <phoneticPr fontId="11"/>
  </si>
  <si>
    <t>高度情報ネットワーク整備基金</t>
    <rPh sb="0" eb="4">
      <t>コウドジョウホウ</t>
    </rPh>
    <rPh sb="10" eb="14">
      <t>セイビキキン</t>
    </rPh>
    <phoneticPr fontId="11"/>
  </si>
  <si>
    <t>中山間ふるさと・水と土保全基金</t>
    <rPh sb="0" eb="3">
      <t>チュウサンカン</t>
    </rPh>
    <rPh sb="8" eb="9">
      <t>ミズ</t>
    </rPh>
    <rPh sb="10" eb="15">
      <t>ツチホゼンキキン</t>
    </rPh>
    <phoneticPr fontId="11"/>
  </si>
  <si>
    <t>国民健康保険山城病院組合（病院事業会計）</t>
  </si>
  <si>
    <t>国民健康保険山城病院組合（介護老人保健施設事業会計）</t>
  </si>
  <si>
    <t>京都府市町村職員退職手当組合</t>
  </si>
  <si>
    <t>京都府市町村議会議員公務災害補償等組合</t>
  </si>
  <si>
    <t>相楽中部消防組合</t>
  </si>
  <si>
    <t>相楽郡広域事務組合（一般会計）</t>
  </si>
  <si>
    <t>相楽郡広域事務組合（相楽地区ふるさと市町村圏振興事業特別会計）</t>
  </si>
  <si>
    <t>京都府自治会館管理組合</t>
  </si>
  <si>
    <t>京都府住宅新築資金等貸付事業管理組合（一般会計）</t>
  </si>
  <si>
    <t>京都府住宅新築資金等貸付事業管理組合（特別会計）</t>
  </si>
  <si>
    <t>京都府後期高齢者医療広域連合（一般会計）</t>
  </si>
  <si>
    <t>京都府後期高齢者医療広域連合（後期高齢者医療特別会計）</t>
  </si>
  <si>
    <t>相楽東部広域連合</t>
  </si>
  <si>
    <t>京都地方税機構</t>
  </si>
  <si>
    <t>-</t>
    <phoneticPr fontId="2"/>
  </si>
  <si>
    <t>-</t>
    <phoneticPr fontId="2"/>
  </si>
  <si>
    <t>-</t>
    <phoneticPr fontId="2"/>
  </si>
  <si>
    <t>わかさぎ</t>
  </si>
  <si>
    <t>笠置まちづくり</t>
  </si>
  <si>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</si>
  <si>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</si>
  <si>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</si>
  <si>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</si>
  <si>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</si>
  <si>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</si>
  <si>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将来負担比率については、算定がなくなっており、実質公債費比率については、類似団体と比較しても低い数値を維持している。これは、既発債の償還終了とともに繰上償還を進めてきたきたことが要因と考えられる。</t>
    <rPh sb="13" eb="15">
      <t>サンテイ</t>
    </rPh>
    <rPh sb="24" eb="26">
      <t>ジッシツ</t>
    </rPh>
    <rPh sb="26" eb="29">
      <t>コウサイヒ</t>
    </rPh>
    <rPh sb="29" eb="31">
      <t>ヒリツ</t>
    </rPh>
    <rPh sb="37" eb="39">
      <t>ルイジ</t>
    </rPh>
    <rPh sb="39" eb="41">
      <t>ダンタイ</t>
    </rPh>
    <rPh sb="42" eb="44">
      <t>ヒカク</t>
    </rPh>
    <rPh sb="47" eb="48">
      <t>ヒク</t>
    </rPh>
    <rPh sb="49" eb="51">
      <t>スウチ</t>
    </rPh>
    <rPh sb="52" eb="54">
      <t>イジ</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</si>
  <si>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</si>
  <si>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</si>
  <si>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</si>
  <si>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地方債の繰上償還や新規発行を抑制してきた結果、将来負担比率の算出がなくなっている。有形固定資産減価償却率についても、類似団体よりもやや低い水準となっている。公共施設等総合管理計画に基づき、今後、老朽化対策に取り組んでいく。</t>
    <rPh sb="31" eb="33">
      <t>サンシュツ</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</si>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</sst>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2"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2" xfId="16" applyFont="1" applyBorder="1">
      <alignment vertical="center"/>
    </xf>
    <xf numFmtId="0" fontId="1" fillId="0" borderId="37" xfId="16" applyFont="1" applyBorder="1">
      <alignment vertical="center"/>
    </xf>
    <xf numFmtId="0" fontId="34"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2" fillId="0" borderId="0" xfId="19" applyNumberFormat="1" applyAlignment="1">
      <alignment horizontal="right" vertical="center"/>
    </xf>
    <xf numFmtId="177" fontId="12" fillId="0" borderId="0" xfId="19" applyNumberFormat="1" applyAlignment="1">
      <alignment horizontal="right" vertical="center"/>
    </xf>
    <xf numFmtId="178" fontId="12" fillId="0" borderId="0" xfId="18" applyNumberFormat="1" applyAlignment="1">
      <alignment horizontal="center" vertical="center"/>
    </xf>
    <xf numFmtId="178" fontId="12" fillId="0" borderId="0" xfId="18" applyNumberFormat="1" applyAlignment="1">
      <alignment vertical="center"/>
    </xf>
    <xf numFmtId="178" fontId="1" fillId="0" borderId="0" xfId="16" applyNumberFormat="1" applyFont="1">
      <alignment vertical="center"/>
    </xf>
    <xf numFmtId="178" fontId="33"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29" fillId="0" borderId="62" xfId="16" applyFont="1" applyBorder="1">
      <alignment vertical="center"/>
    </xf>
    <xf numFmtId="0" fontId="1" fillId="0" borderId="31" xfId="16" applyFont="1" applyBorder="1">
      <alignment vertical="center"/>
    </xf>
    <xf numFmtId="178" fontId="1" fillId="0" borderId="62" xfId="16" applyNumberFormat="1" applyFont="1" applyBorder="1">
      <alignment vertical="center"/>
    </xf>
    <xf numFmtId="178" fontId="1" fillId="0" borderId="40" xfId="16" applyNumberFormat="1" applyFont="1" applyBorder="1">
      <alignment vertical="center"/>
    </xf>
    <xf numFmtId="189" fontId="1" fillId="0" borderId="52" xfId="16" applyNumberFormat="1" applyFont="1" applyBorder="1">
      <alignment vertical="center"/>
    </xf>
    <xf numFmtId="178" fontId="1" fillId="0" borderId="52"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6" xfId="16" applyFont="1" applyBorder="1">
      <alignment vertical="center"/>
    </xf>
    <xf numFmtId="0" fontId="1" fillId="0" borderId="12" xfId="16" applyFont="1" applyBorder="1">
      <alignment vertical="center"/>
    </xf>
    <xf numFmtId="0" fontId="29" fillId="0" borderId="41" xfId="16" applyFont="1" applyBorder="1">
      <alignment vertical="center"/>
    </xf>
    <xf numFmtId="0" fontId="29"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2" fillId="6" borderId="0" xfId="6" applyFill="1" applyAlignment="1">
      <alignment vertical="center"/>
    </xf>
    <xf numFmtId="0" fontId="12" fillId="6" borderId="0" xfId="6" applyFill="1" applyAlignment="1" applyProtection="1">
      <alignment vertical="center"/>
      <protection hidden="1"/>
    </xf>
    <xf numFmtId="0" fontId="0" fillId="6" borderId="0" xfId="6" applyFont="1" applyFill="1" applyAlignme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17" xfId="12" quotePrefix="1"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87" fontId="1" fillId="6" borderId="188" xfId="17" applyNumberFormat="1" applyFont="1" applyFill="1" applyBorder="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238802</c:v>
                </c:pt>
                <c:pt idx="1">
                  <c:v>288550</c:v>
                </c:pt>
                <c:pt idx="2">
                  <c:v>287914</c:v>
                </c:pt>
                <c:pt idx="3">
                  <c:v>310300</c:v>
                </c:pt>
                <c:pt idx="4">
                  <c:v>317319</c:v>
                </c:pt>
              </c:numCache>
            </c:numRef>
          </c:val>
          <c:smooth val="0"/>
          <c:extLst xmlns:c16r2="http://schemas.microsoft.com/office/drawing/2015/06/chart">
            <c:ext xmlns:c16="http://schemas.microsoft.com/office/drawing/2014/chart" uri="{C3380CC4-5D6E-409C-BE32-E72D297353CC}">
              <c16:uniqueId val="{00000000-E4EA-4E5F-9D83-E0788D98800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81771</c:v>
                </c:pt>
                <c:pt idx="1">
                  <c:v>100778</c:v>
                </c:pt>
                <c:pt idx="2">
                  <c:v>83603</c:v>
                </c:pt>
                <c:pt idx="3">
                  <c:v>294036</c:v>
                </c:pt>
                <c:pt idx="4">
                  <c:v>254411</c:v>
                </c:pt>
              </c:numCache>
            </c:numRef>
          </c:val>
          <c:smooth val="0"/>
          <c:extLst xmlns:c16r2="http://schemas.microsoft.com/office/drawing/2015/06/chart">
            <c:ext xmlns:c16="http://schemas.microsoft.com/office/drawing/2014/chart" uri="{C3380CC4-5D6E-409C-BE32-E72D297353CC}">
              <c16:uniqueId val="{00000001-E4EA-4E5F-9D83-E0788D988008}"/>
            </c:ext>
          </c:extLst>
        </c:ser>
        <c:dLbls>
          <c:showLegendKey val="0"/>
          <c:showVal val="0"/>
          <c:showCatName val="0"/>
          <c:showSerName val="0"/>
          <c:showPercent val="0"/>
          <c:showBubbleSize val="0"/>
        </c:dLbls>
        <c:marker val="1"/>
        <c:smooth val="0"/>
        <c:axId val="124895224"/>
        <c:axId val="124906008"/>
      </c:lineChart>
      <c:catAx>
        <c:axId val="1248952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4906008"/>
        <c:crosses val="autoZero"/>
        <c:auto val="1"/>
        <c:lblAlgn val="ctr"/>
        <c:lblOffset val="100"/>
        <c:tickLblSkip val="1"/>
        <c:tickMarkSkip val="1"/>
        <c:noMultiLvlLbl val="0"/>
      </c:catAx>
      <c:valAx>
        <c:axId val="124906008"/>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48952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7</c:v>
                </c:pt>
                <c:pt idx="1">
                  <c:v>4.2</c:v>
                </c:pt>
                <c:pt idx="2">
                  <c:v>8.6999999999999993</c:v>
                </c:pt>
                <c:pt idx="3">
                  <c:v>4.66</c:v>
                </c:pt>
                <c:pt idx="4">
                  <c:v>4.0199999999999996</c:v>
                </c:pt>
              </c:numCache>
            </c:numRef>
          </c:val>
          <c:extLst xmlns:c16r2="http://schemas.microsoft.com/office/drawing/2015/06/chart">
            <c:ext xmlns:c16="http://schemas.microsoft.com/office/drawing/2014/chart" uri="{C3380CC4-5D6E-409C-BE32-E72D297353CC}">
              <c16:uniqueId val="{00000000-A886-4DD2-ADAC-F0162A28148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18.14</c:v>
                </c:pt>
                <c:pt idx="1">
                  <c:v>21.62</c:v>
                </c:pt>
                <c:pt idx="2">
                  <c:v>28.77</c:v>
                </c:pt>
                <c:pt idx="3">
                  <c:v>33.89</c:v>
                </c:pt>
                <c:pt idx="4">
                  <c:v>36.909999999999997</c:v>
                </c:pt>
              </c:numCache>
            </c:numRef>
          </c:val>
          <c:extLst xmlns:c16r2="http://schemas.microsoft.com/office/drawing/2015/06/chart">
            <c:ext xmlns:c16="http://schemas.microsoft.com/office/drawing/2014/chart" uri="{C3380CC4-5D6E-409C-BE32-E72D297353CC}">
              <c16:uniqueId val="{00000001-A886-4DD2-ADAC-F0162A281488}"/>
            </c:ext>
          </c:extLst>
        </c:ser>
        <c:dLbls>
          <c:showLegendKey val="0"/>
          <c:showVal val="0"/>
          <c:showCatName val="0"/>
          <c:showSerName val="0"/>
          <c:showPercent val="0"/>
          <c:showBubbleSize val="0"/>
        </c:dLbls>
        <c:gapWidth val="250"/>
        <c:overlap val="100"/>
        <c:axId val="240596408"/>
        <c:axId val="2421362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1.36</c:v>
                </c:pt>
                <c:pt idx="1">
                  <c:v>9.93</c:v>
                </c:pt>
                <c:pt idx="2">
                  <c:v>12.63</c:v>
                </c:pt>
                <c:pt idx="3">
                  <c:v>-4.21</c:v>
                </c:pt>
                <c:pt idx="4">
                  <c:v>-0.72</c:v>
                </c:pt>
              </c:numCache>
            </c:numRef>
          </c:val>
          <c:smooth val="0"/>
          <c:extLst xmlns:c16r2="http://schemas.microsoft.com/office/drawing/2015/06/chart">
            <c:ext xmlns:c16="http://schemas.microsoft.com/office/drawing/2014/chart" uri="{C3380CC4-5D6E-409C-BE32-E72D297353CC}">
              <c16:uniqueId val="{00000002-A886-4DD2-ADAC-F0162A281488}"/>
            </c:ext>
          </c:extLst>
        </c:ser>
        <c:dLbls>
          <c:showLegendKey val="0"/>
          <c:showVal val="0"/>
          <c:showCatName val="0"/>
          <c:showSerName val="0"/>
          <c:showPercent val="0"/>
          <c:showBubbleSize val="0"/>
        </c:dLbls>
        <c:marker val="1"/>
        <c:smooth val="0"/>
        <c:axId val="240596408"/>
        <c:axId val="242136240"/>
      </c:lineChart>
      <c:catAx>
        <c:axId val="240596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42136240"/>
        <c:crosses val="autoZero"/>
        <c:auto val="1"/>
        <c:lblAlgn val="ctr"/>
        <c:lblOffset val="100"/>
        <c:tickLblSkip val="1"/>
        <c:tickMarkSkip val="1"/>
        <c:noMultiLvlLbl val="0"/>
      </c:catAx>
      <c:valAx>
        <c:axId val="2421362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05964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BC92-4C83-B037-B015579E809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BC92-4C83-B037-B015579E8091}"/>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BC92-4C83-B037-B015579E8091}"/>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BC92-4C83-B037-B015579E8091}"/>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4-BC92-4C83-B037-B015579E8091}"/>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0.12</c:v>
                </c:pt>
                <c:pt idx="2">
                  <c:v>#N/A</c:v>
                </c:pt>
                <c:pt idx="3">
                  <c:v>0.1</c:v>
                </c:pt>
                <c:pt idx="4">
                  <c:v>#N/A</c:v>
                </c:pt>
                <c:pt idx="5">
                  <c:v>7.0000000000000007E-2</c:v>
                </c:pt>
                <c:pt idx="6">
                  <c:v>#N/A</c:v>
                </c:pt>
                <c:pt idx="7">
                  <c:v>0.12</c:v>
                </c:pt>
                <c:pt idx="8">
                  <c:v>#N/A</c:v>
                </c:pt>
                <c:pt idx="9">
                  <c:v>0.09</c:v>
                </c:pt>
              </c:numCache>
            </c:numRef>
          </c:val>
          <c:extLst xmlns:c16r2="http://schemas.microsoft.com/office/drawing/2015/06/chart">
            <c:ext xmlns:c16="http://schemas.microsoft.com/office/drawing/2014/chart" uri="{C3380CC4-5D6E-409C-BE32-E72D297353CC}">
              <c16:uniqueId val="{00000005-BC92-4C83-B037-B015579E8091}"/>
            </c:ext>
          </c:extLst>
        </c:ser>
        <c:ser>
          <c:idx val="6"/>
          <c:order val="6"/>
          <c:tx>
            <c:strRef>
              <c:f>データシート!$A$33</c:f>
              <c:strCache>
                <c:ptCount val="1"/>
                <c:pt idx="0">
                  <c:v>簡易水道特別会計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0.23</c:v>
                </c:pt>
                <c:pt idx="2">
                  <c:v>#N/A</c:v>
                </c:pt>
                <c:pt idx="3">
                  <c:v>0.75</c:v>
                </c:pt>
                <c:pt idx="4">
                  <c:v>#N/A</c:v>
                </c:pt>
                <c:pt idx="5">
                  <c:v>0.19</c:v>
                </c:pt>
                <c:pt idx="6">
                  <c:v>#N/A</c:v>
                </c:pt>
                <c:pt idx="7">
                  <c:v>0.39</c:v>
                </c:pt>
                <c:pt idx="8">
                  <c:v>#N/A</c:v>
                </c:pt>
                <c:pt idx="9">
                  <c:v>0.62</c:v>
                </c:pt>
              </c:numCache>
            </c:numRef>
          </c:val>
          <c:extLst xmlns:c16r2="http://schemas.microsoft.com/office/drawing/2015/06/chart">
            <c:ext xmlns:c16="http://schemas.microsoft.com/office/drawing/2014/chart" uri="{C3380CC4-5D6E-409C-BE32-E72D297353CC}">
              <c16:uniqueId val="{00000006-BC92-4C83-B037-B015579E8091}"/>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1.95</c:v>
                </c:pt>
                <c:pt idx="2">
                  <c:v>#N/A</c:v>
                </c:pt>
                <c:pt idx="3">
                  <c:v>1.23</c:v>
                </c:pt>
                <c:pt idx="4">
                  <c:v>#N/A</c:v>
                </c:pt>
                <c:pt idx="5">
                  <c:v>2.0299999999999998</c:v>
                </c:pt>
                <c:pt idx="6">
                  <c:v>#N/A</c:v>
                </c:pt>
                <c:pt idx="7">
                  <c:v>2.15</c:v>
                </c:pt>
                <c:pt idx="8">
                  <c:v>#N/A</c:v>
                </c:pt>
                <c:pt idx="9">
                  <c:v>2.4</c:v>
                </c:pt>
              </c:numCache>
            </c:numRef>
          </c:val>
          <c:extLst xmlns:c16r2="http://schemas.microsoft.com/office/drawing/2015/06/chart">
            <c:ext xmlns:c16="http://schemas.microsoft.com/office/drawing/2014/chart" uri="{C3380CC4-5D6E-409C-BE32-E72D297353CC}">
              <c16:uniqueId val="{00000007-BC92-4C83-B037-B015579E809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7</c:v>
                </c:pt>
                <c:pt idx="2">
                  <c:v>#N/A</c:v>
                </c:pt>
                <c:pt idx="3">
                  <c:v>4.1900000000000004</c:v>
                </c:pt>
                <c:pt idx="4">
                  <c:v>#N/A</c:v>
                </c:pt>
                <c:pt idx="5">
                  <c:v>8.6999999999999993</c:v>
                </c:pt>
                <c:pt idx="6">
                  <c:v>#N/A</c:v>
                </c:pt>
                <c:pt idx="7">
                  <c:v>4.66</c:v>
                </c:pt>
                <c:pt idx="8">
                  <c:v>#N/A</c:v>
                </c:pt>
                <c:pt idx="9">
                  <c:v>4.0199999999999996</c:v>
                </c:pt>
              </c:numCache>
            </c:numRef>
          </c:val>
          <c:extLst xmlns:c16r2="http://schemas.microsoft.com/office/drawing/2015/06/chart">
            <c:ext xmlns:c16="http://schemas.microsoft.com/office/drawing/2014/chart" uri="{C3380CC4-5D6E-409C-BE32-E72D297353CC}">
              <c16:uniqueId val="{00000008-BC92-4C83-B037-B015579E8091}"/>
            </c:ext>
          </c:extLst>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7.56</c:v>
                </c:pt>
                <c:pt idx="2">
                  <c:v>#N/A</c:v>
                </c:pt>
                <c:pt idx="3">
                  <c:v>7.65</c:v>
                </c:pt>
                <c:pt idx="4">
                  <c:v>#N/A</c:v>
                </c:pt>
                <c:pt idx="5">
                  <c:v>5.77</c:v>
                </c:pt>
                <c:pt idx="6">
                  <c:v>#N/A</c:v>
                </c:pt>
                <c:pt idx="7">
                  <c:v>7.06</c:v>
                </c:pt>
                <c:pt idx="8">
                  <c:v>#N/A</c:v>
                </c:pt>
                <c:pt idx="9">
                  <c:v>11.59</c:v>
                </c:pt>
              </c:numCache>
            </c:numRef>
          </c:val>
          <c:extLst xmlns:c16r2="http://schemas.microsoft.com/office/drawing/2015/06/chart">
            <c:ext xmlns:c16="http://schemas.microsoft.com/office/drawing/2014/chart" uri="{C3380CC4-5D6E-409C-BE32-E72D297353CC}">
              <c16:uniqueId val="{00000009-BC92-4C83-B037-B015579E8091}"/>
            </c:ext>
          </c:extLst>
        </c:ser>
        <c:dLbls>
          <c:showLegendKey val="0"/>
          <c:showVal val="0"/>
          <c:showCatName val="0"/>
          <c:showSerName val="0"/>
          <c:showPercent val="0"/>
          <c:showBubbleSize val="0"/>
        </c:dLbls>
        <c:gapWidth val="150"/>
        <c:overlap val="100"/>
        <c:axId val="242884800"/>
        <c:axId val="239107696"/>
      </c:barChart>
      <c:catAx>
        <c:axId val="242884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9107696"/>
        <c:crosses val="autoZero"/>
        <c:auto val="1"/>
        <c:lblAlgn val="ctr"/>
        <c:lblOffset val="100"/>
        <c:tickLblSkip val="1"/>
        <c:tickMarkSkip val="1"/>
        <c:noMultiLvlLbl val="0"/>
      </c:catAx>
      <c:valAx>
        <c:axId val="2391076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28848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133</c:v>
                </c:pt>
                <c:pt idx="5">
                  <c:v>131</c:v>
                </c:pt>
                <c:pt idx="8">
                  <c:v>113</c:v>
                </c:pt>
                <c:pt idx="11">
                  <c:v>104</c:v>
                </c:pt>
                <c:pt idx="14">
                  <c:v>110</c:v>
                </c:pt>
              </c:numCache>
            </c:numRef>
          </c:val>
          <c:extLst xmlns:c16r2="http://schemas.microsoft.com/office/drawing/2015/06/chart">
            <c:ext xmlns:c16="http://schemas.microsoft.com/office/drawing/2014/chart" uri="{C3380CC4-5D6E-409C-BE32-E72D297353CC}">
              <c16:uniqueId val="{00000000-21D0-40D6-B20C-CBEAB5C3732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21D0-40D6-B20C-CBEAB5C3732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21D0-40D6-B20C-CBEAB5C3732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47</c:v>
                </c:pt>
                <c:pt idx="3">
                  <c:v>22</c:v>
                </c:pt>
                <c:pt idx="6">
                  <c:v>15</c:v>
                </c:pt>
                <c:pt idx="9">
                  <c:v>16</c:v>
                </c:pt>
                <c:pt idx="12">
                  <c:v>17</c:v>
                </c:pt>
              </c:numCache>
            </c:numRef>
          </c:val>
          <c:extLst xmlns:c16r2="http://schemas.microsoft.com/office/drawing/2015/06/chart">
            <c:ext xmlns:c16="http://schemas.microsoft.com/office/drawing/2014/chart" uri="{C3380CC4-5D6E-409C-BE32-E72D297353CC}">
              <c16:uniqueId val="{00000003-21D0-40D6-B20C-CBEAB5C3732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23</c:v>
                </c:pt>
                <c:pt idx="3">
                  <c:v>22</c:v>
                </c:pt>
                <c:pt idx="6">
                  <c:v>20</c:v>
                </c:pt>
                <c:pt idx="9">
                  <c:v>18</c:v>
                </c:pt>
                <c:pt idx="12">
                  <c:v>13</c:v>
                </c:pt>
              </c:numCache>
            </c:numRef>
          </c:val>
          <c:extLst xmlns:c16r2="http://schemas.microsoft.com/office/drawing/2015/06/chart">
            <c:ext xmlns:c16="http://schemas.microsoft.com/office/drawing/2014/chart" uri="{C3380CC4-5D6E-409C-BE32-E72D297353CC}">
              <c16:uniqueId val="{00000004-21D0-40D6-B20C-CBEAB5C3732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21D0-40D6-B20C-CBEAB5C3732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21D0-40D6-B20C-CBEAB5C3732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154</c:v>
                </c:pt>
                <c:pt idx="3">
                  <c:v>162</c:v>
                </c:pt>
                <c:pt idx="6">
                  <c:v>90</c:v>
                </c:pt>
                <c:pt idx="9">
                  <c:v>91</c:v>
                </c:pt>
                <c:pt idx="12">
                  <c:v>101</c:v>
                </c:pt>
              </c:numCache>
            </c:numRef>
          </c:val>
          <c:extLst xmlns:c16r2="http://schemas.microsoft.com/office/drawing/2015/06/chart">
            <c:ext xmlns:c16="http://schemas.microsoft.com/office/drawing/2014/chart" uri="{C3380CC4-5D6E-409C-BE32-E72D297353CC}">
              <c16:uniqueId val="{00000007-21D0-40D6-B20C-CBEAB5C37326}"/>
            </c:ext>
          </c:extLst>
        </c:ser>
        <c:dLbls>
          <c:showLegendKey val="0"/>
          <c:showVal val="0"/>
          <c:showCatName val="0"/>
          <c:showSerName val="0"/>
          <c:showPercent val="0"/>
          <c:showBubbleSize val="0"/>
        </c:dLbls>
        <c:gapWidth val="100"/>
        <c:overlap val="100"/>
        <c:axId val="268852168"/>
        <c:axId val="2466241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91</c:v>
                </c:pt>
                <c:pt idx="2">
                  <c:v>#N/A</c:v>
                </c:pt>
                <c:pt idx="3">
                  <c:v>#N/A</c:v>
                </c:pt>
                <c:pt idx="4">
                  <c:v>75</c:v>
                </c:pt>
                <c:pt idx="5">
                  <c:v>#N/A</c:v>
                </c:pt>
                <c:pt idx="6">
                  <c:v>#N/A</c:v>
                </c:pt>
                <c:pt idx="7">
                  <c:v>12</c:v>
                </c:pt>
                <c:pt idx="8">
                  <c:v>#N/A</c:v>
                </c:pt>
                <c:pt idx="9">
                  <c:v>#N/A</c:v>
                </c:pt>
                <c:pt idx="10">
                  <c:v>21</c:v>
                </c:pt>
                <c:pt idx="11">
                  <c:v>#N/A</c:v>
                </c:pt>
                <c:pt idx="12">
                  <c:v>#N/A</c:v>
                </c:pt>
                <c:pt idx="13">
                  <c:v>21</c:v>
                </c:pt>
                <c:pt idx="14">
                  <c:v>#N/A</c:v>
                </c:pt>
              </c:numCache>
            </c:numRef>
          </c:val>
          <c:smooth val="0"/>
          <c:extLst xmlns:c16r2="http://schemas.microsoft.com/office/drawing/2015/06/chart">
            <c:ext xmlns:c16="http://schemas.microsoft.com/office/drawing/2014/chart" uri="{C3380CC4-5D6E-409C-BE32-E72D297353CC}">
              <c16:uniqueId val="{00000008-21D0-40D6-B20C-CBEAB5C37326}"/>
            </c:ext>
          </c:extLst>
        </c:ser>
        <c:dLbls>
          <c:showLegendKey val="0"/>
          <c:showVal val="0"/>
          <c:showCatName val="0"/>
          <c:showSerName val="0"/>
          <c:showPercent val="0"/>
          <c:showBubbleSize val="0"/>
        </c:dLbls>
        <c:marker val="1"/>
        <c:smooth val="0"/>
        <c:axId val="268852168"/>
        <c:axId val="246624160"/>
      </c:lineChart>
      <c:catAx>
        <c:axId val="268852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46624160"/>
        <c:crosses val="autoZero"/>
        <c:auto val="1"/>
        <c:lblAlgn val="ctr"/>
        <c:lblOffset val="100"/>
        <c:tickLblSkip val="1"/>
        <c:tickMarkSkip val="1"/>
        <c:noMultiLvlLbl val="0"/>
      </c:catAx>
      <c:valAx>
        <c:axId val="2466241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88521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1118</c:v>
                </c:pt>
                <c:pt idx="5">
                  <c:v>1072</c:v>
                </c:pt>
                <c:pt idx="8">
                  <c:v>1086</c:v>
                </c:pt>
                <c:pt idx="11">
                  <c:v>1151</c:v>
                </c:pt>
                <c:pt idx="14">
                  <c:v>1135</c:v>
                </c:pt>
              </c:numCache>
            </c:numRef>
          </c:val>
          <c:extLst xmlns:c16r2="http://schemas.microsoft.com/office/drawing/2015/06/chart">
            <c:ext xmlns:c16="http://schemas.microsoft.com/office/drawing/2014/chart" uri="{C3380CC4-5D6E-409C-BE32-E72D297353CC}">
              <c16:uniqueId val="{00000000-5837-4524-8FEF-8FAF0FF2883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5837-4524-8FEF-8FAF0FF2883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560</c:v>
                </c:pt>
                <c:pt idx="5">
                  <c:v>476</c:v>
                </c:pt>
                <c:pt idx="8">
                  <c:v>577</c:v>
                </c:pt>
                <c:pt idx="11">
                  <c:v>693</c:v>
                </c:pt>
                <c:pt idx="14">
                  <c:v>706</c:v>
                </c:pt>
              </c:numCache>
            </c:numRef>
          </c:val>
          <c:extLst xmlns:c16r2="http://schemas.microsoft.com/office/drawing/2015/06/chart">
            <c:ext xmlns:c16="http://schemas.microsoft.com/office/drawing/2014/chart" uri="{C3380CC4-5D6E-409C-BE32-E72D297353CC}">
              <c16:uniqueId val="{00000002-5837-4524-8FEF-8FAF0FF2883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5837-4524-8FEF-8FAF0FF2883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5837-4524-8FEF-8FAF0FF2883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5837-4524-8FEF-8FAF0FF2883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277</c:v>
                </c:pt>
                <c:pt idx="3">
                  <c:v>267</c:v>
                </c:pt>
                <c:pt idx="6">
                  <c:v>189</c:v>
                </c:pt>
                <c:pt idx="9">
                  <c:v>256</c:v>
                </c:pt>
                <c:pt idx="12">
                  <c:v>288</c:v>
                </c:pt>
              </c:numCache>
            </c:numRef>
          </c:val>
          <c:extLst xmlns:c16r2="http://schemas.microsoft.com/office/drawing/2015/06/chart">
            <c:ext xmlns:c16="http://schemas.microsoft.com/office/drawing/2014/chart" uri="{C3380CC4-5D6E-409C-BE32-E72D297353CC}">
              <c16:uniqueId val="{00000006-5837-4524-8FEF-8FAF0FF2883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146</c:v>
                </c:pt>
                <c:pt idx="3">
                  <c:v>134</c:v>
                </c:pt>
                <c:pt idx="6">
                  <c:v>143</c:v>
                </c:pt>
                <c:pt idx="9">
                  <c:v>118</c:v>
                </c:pt>
                <c:pt idx="12">
                  <c:v>100</c:v>
                </c:pt>
              </c:numCache>
            </c:numRef>
          </c:val>
          <c:extLst xmlns:c16r2="http://schemas.microsoft.com/office/drawing/2015/06/chart">
            <c:ext xmlns:c16="http://schemas.microsoft.com/office/drawing/2014/chart" uri="{C3380CC4-5D6E-409C-BE32-E72D297353CC}">
              <c16:uniqueId val="{00000007-5837-4524-8FEF-8FAF0FF2883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204</c:v>
                </c:pt>
                <c:pt idx="3">
                  <c:v>178</c:v>
                </c:pt>
                <c:pt idx="6">
                  <c:v>156</c:v>
                </c:pt>
                <c:pt idx="9">
                  <c:v>145</c:v>
                </c:pt>
                <c:pt idx="12">
                  <c:v>119</c:v>
                </c:pt>
              </c:numCache>
            </c:numRef>
          </c:val>
          <c:extLst xmlns:c16r2="http://schemas.microsoft.com/office/drawing/2015/06/chart">
            <c:ext xmlns:c16="http://schemas.microsoft.com/office/drawing/2014/chart" uri="{C3380CC4-5D6E-409C-BE32-E72D297353CC}">
              <c16:uniqueId val="{00000008-5837-4524-8FEF-8FAF0FF2883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5837-4524-8FEF-8FAF0FF2883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1246</c:v>
                </c:pt>
                <c:pt idx="3">
                  <c:v>1094</c:v>
                </c:pt>
                <c:pt idx="6">
                  <c:v>1115</c:v>
                </c:pt>
                <c:pt idx="9">
                  <c:v>1146</c:v>
                </c:pt>
                <c:pt idx="12">
                  <c:v>1226</c:v>
                </c:pt>
              </c:numCache>
            </c:numRef>
          </c:val>
          <c:extLst xmlns:c16r2="http://schemas.microsoft.com/office/drawing/2015/06/chart">
            <c:ext xmlns:c16="http://schemas.microsoft.com/office/drawing/2014/chart" uri="{C3380CC4-5D6E-409C-BE32-E72D297353CC}">
              <c16:uniqueId val="{0000000A-5837-4524-8FEF-8FAF0FF28837}"/>
            </c:ext>
          </c:extLst>
        </c:ser>
        <c:dLbls>
          <c:showLegendKey val="0"/>
          <c:showVal val="0"/>
          <c:showCatName val="0"/>
          <c:showSerName val="0"/>
          <c:showPercent val="0"/>
          <c:showBubbleSize val="0"/>
        </c:dLbls>
        <c:gapWidth val="100"/>
        <c:overlap val="100"/>
        <c:axId val="269478032"/>
        <c:axId val="2694784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195</c:v>
                </c:pt>
                <c:pt idx="2">
                  <c:v>#N/A</c:v>
                </c:pt>
                <c:pt idx="3">
                  <c:v>#N/A</c:v>
                </c:pt>
                <c:pt idx="4">
                  <c:v>125</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5837-4524-8FEF-8FAF0FF28837}"/>
            </c:ext>
          </c:extLst>
        </c:ser>
        <c:dLbls>
          <c:showLegendKey val="0"/>
          <c:showVal val="0"/>
          <c:showCatName val="0"/>
          <c:showSerName val="0"/>
          <c:showPercent val="0"/>
          <c:showBubbleSize val="0"/>
        </c:dLbls>
        <c:marker val="1"/>
        <c:smooth val="0"/>
        <c:axId val="269478032"/>
        <c:axId val="269478424"/>
      </c:lineChart>
      <c:catAx>
        <c:axId val="269478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69478424"/>
        <c:crosses val="autoZero"/>
        <c:auto val="1"/>
        <c:lblAlgn val="ctr"/>
        <c:lblOffset val="100"/>
        <c:tickLblSkip val="1"/>
        <c:tickMarkSkip val="1"/>
        <c:noMultiLvlLbl val="0"/>
      </c:catAx>
      <c:valAx>
        <c:axId val="2694784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9478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265</c:v>
                </c:pt>
                <c:pt idx="1">
                  <c:v>306</c:v>
                </c:pt>
                <c:pt idx="2">
                  <c:v>328</c:v>
                </c:pt>
              </c:numCache>
            </c:numRef>
          </c:val>
          <c:extLst xmlns:c16r2="http://schemas.microsoft.com/office/drawing/2015/06/chart">
            <c:ext xmlns:c16="http://schemas.microsoft.com/office/drawing/2014/chart" uri="{C3380CC4-5D6E-409C-BE32-E72D297353CC}">
              <c16:uniqueId val="{00000000-D1AF-4305-BF83-49BB7021ACD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69</c:v>
                </c:pt>
                <c:pt idx="1">
                  <c:v>151</c:v>
                </c:pt>
                <c:pt idx="2">
                  <c:v>151</c:v>
                </c:pt>
              </c:numCache>
            </c:numRef>
          </c:val>
          <c:extLst xmlns:c16r2="http://schemas.microsoft.com/office/drawing/2015/06/chart">
            <c:ext xmlns:c16="http://schemas.microsoft.com/office/drawing/2014/chart" uri="{C3380CC4-5D6E-409C-BE32-E72D297353CC}">
              <c16:uniqueId val="{00000001-D1AF-4305-BF83-49BB7021ACD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292</c:v>
                </c:pt>
                <c:pt idx="1">
                  <c:v>278</c:v>
                </c:pt>
                <c:pt idx="2">
                  <c:v>265</c:v>
                </c:pt>
              </c:numCache>
            </c:numRef>
          </c:val>
          <c:extLst xmlns:c16r2="http://schemas.microsoft.com/office/drawing/2015/06/chart">
            <c:ext xmlns:c16="http://schemas.microsoft.com/office/drawing/2014/chart" uri="{C3380CC4-5D6E-409C-BE32-E72D297353CC}">
              <c16:uniqueId val="{00000002-D1AF-4305-BF83-49BB7021ACD3}"/>
            </c:ext>
          </c:extLst>
        </c:ser>
        <c:dLbls>
          <c:showLegendKey val="0"/>
          <c:showVal val="0"/>
          <c:showCatName val="0"/>
          <c:showSerName val="0"/>
          <c:showPercent val="0"/>
          <c:showBubbleSize val="0"/>
        </c:dLbls>
        <c:gapWidth val="120"/>
        <c:overlap val="100"/>
        <c:axId val="269476856"/>
        <c:axId val="269476072"/>
      </c:barChart>
      <c:catAx>
        <c:axId val="269476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69476072"/>
        <c:crosses val="autoZero"/>
        <c:auto val="1"/>
        <c:lblAlgn val="ctr"/>
        <c:lblOffset val="100"/>
        <c:tickLblSkip val="1"/>
        <c:tickMarkSkip val="1"/>
        <c:noMultiLvlLbl val="0"/>
      </c:catAx>
      <c:valAx>
        <c:axId val="26947607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69476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3B7B-4544-B4AF-D0DE7054F483}"/>
                </c:ext>
                <c:ext xmlns:c15="http://schemas.microsoft.com/office/drawing/2012/chart" uri="{CE6537A1-D6FC-4f65-9D91-7224C49458BB}">
                  <c15:dlblFieldTable>
                    <c15:dlblFTEntry>
                      <c15:txfldGUID>{C42D7655-A7AF-440C-9D07-8561E421EBDC}</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3B7B-4544-B4AF-D0DE7054F483}"/>
                </c:ext>
                <c:ext xmlns:c15="http://schemas.microsoft.com/office/drawing/2012/chart" uri="{CE6537A1-D6FC-4f65-9D91-7224C49458BB}">
                  <c15:dlblFieldTable>
                    <c15:dlblFTEntry>
                      <c15:txfldGUID>{B425CC55-0B36-4269-A0E2-A1C7E6CD9823}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3B7B-4544-B4AF-D0DE7054F483}"/>
                </c:ext>
                <c:ext xmlns:c15="http://schemas.microsoft.com/office/drawing/2012/chart" uri="{CE6537A1-D6FC-4f65-9D91-7224C49458BB}">
                  <c15:dlblFieldTable>
                    <c15:dlblFTEntry>
                      <c15:txfldGUID>{AB91BE57-F3A6-4B74-918F-7691B65E3240}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3B7B-4544-B4AF-D0DE7054F483}"/>
                </c:ext>
                <c:ext xmlns:c15="http://schemas.microsoft.com/office/drawing/2012/chart" uri="{CE6537A1-D6FC-4f65-9D91-7224C49458BB}">
                  <c15:dlblFieldTable>
                    <c15:dlblFTEntry>
                      <c15:txfldGUID>{AE2A816B-0144-423D-8A7A-0617FC2194A0}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3B7B-4544-B4AF-D0DE7054F483}"/>
                </c:ext>
                <c:ext xmlns:c15="http://schemas.microsoft.com/office/drawing/2012/chart" uri="{CE6537A1-D6FC-4f65-9D91-7224C49458BB}">
                  <c15:dlblFieldTable>
                    <c15:dlblFTEntry>
                      <c15:txfldGUID>{6863D4A4-C812-46DC-927A-7C7507E158DE}</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3B7B-4544-B4AF-D0DE7054F483}"/>
                </c:ext>
                <c:ext xmlns:c15="http://schemas.microsoft.com/office/drawing/2012/chart" uri="{CE6537A1-D6FC-4f65-9D91-7224C49458BB}">
                  <c15:dlblFieldTable>
                    <c15:dlblFTEntry>
                      <c15:txfldGUID>{51967CA7-C554-4A0B-9C02-2CC9FD34A356}</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3B7B-4544-B4AF-D0DE7054F483}"/>
                </c:ext>
                <c:ext xmlns:c15="http://schemas.microsoft.com/office/drawing/2012/chart" uri="{CE6537A1-D6FC-4f65-9D91-7224C49458BB}">
                  <c15:dlblFieldTable>
                    <c15:dlblFTEntry>
                      <c15:txfldGUID>{887F83E6-0C0D-45AE-9071-D3443F519929}</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3B7B-4544-B4AF-D0DE7054F483}"/>
                </c:ext>
                <c:ext xmlns:c15="http://schemas.microsoft.com/office/drawing/2012/chart" uri="{CE6537A1-D6FC-4f65-9D91-7224C49458BB}">
                  <c15:dlblFieldTable>
                    <c15:dlblFTEntry>
                      <c15:txfldGUID>{C474B94B-A02C-4143-BDB7-586AE0778410}</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3B7B-4544-B4AF-D0DE7054F483}"/>
                </c:ext>
                <c:ext xmlns:c15="http://schemas.microsoft.com/office/drawing/2012/chart" uri="{CE6537A1-D6FC-4f65-9D91-7224C49458BB}">
                  <c15:dlblFieldTable>
                    <c15:dlblFTEntry>
                      <c15:txfldGUID>{C3D862A8-5A89-4962-9D0F-86539043D180}</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56.1</c:v>
                </c:pt>
                <c:pt idx="24">
                  <c:v>56.8</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3B7B-4544-B4AF-D0DE7054F48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3B7B-4544-B4AF-D0DE7054F483}"/>
                </c:ext>
                <c:ext xmlns:c15="http://schemas.microsoft.com/office/drawing/2012/chart" uri="{CE6537A1-D6FC-4f65-9D91-7224C49458BB}">
                  <c15:dlblFieldTable>
                    <c15:dlblFTEntry>
                      <c15:txfldGUID>{5C57C2B4-4CAB-4EDD-BAD0-B33D9C384D06}</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3B7B-4544-B4AF-D0DE7054F483}"/>
                </c:ext>
                <c:ext xmlns:c15="http://schemas.microsoft.com/office/drawing/2012/chart" uri="{CE6537A1-D6FC-4f65-9D91-7224C49458BB}">
                  <c15:dlblFieldTable>
                    <c15:dlblFTEntry>
                      <c15:txfldGUID>{D239BF0C-A52B-4418-91EB-AD87BAB6EEAA}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3B7B-4544-B4AF-D0DE7054F483}"/>
                </c:ext>
                <c:ext xmlns:c15="http://schemas.microsoft.com/office/drawing/2012/chart" uri="{CE6537A1-D6FC-4f65-9D91-7224C49458BB}">
                  <c15:dlblFieldTable>
                    <c15:dlblFTEntry>
                      <c15:txfldGUID>{1020D5B2-8162-4A22-9C26-33D7C4B0C3C4}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3B7B-4544-B4AF-D0DE7054F483}"/>
                </c:ext>
                <c:ext xmlns:c15="http://schemas.microsoft.com/office/drawing/2012/chart" uri="{CE6537A1-D6FC-4f65-9D91-7224C49458BB}">
                  <c15:dlblFieldTable>
                    <c15:dlblFTEntry>
                      <c15:txfldGUID>{244CBA52-4995-41AC-8E90-19D38E7A363F}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3B7B-4544-B4AF-D0DE7054F483}"/>
                </c:ext>
                <c:ext xmlns:c15="http://schemas.microsoft.com/office/drawing/2012/chart" uri="{CE6537A1-D6FC-4f65-9D91-7224C49458BB}">
                  <c15:dlblFieldTable>
                    <c15:dlblFTEntry>
                      <c15:txfldGUID>{14BBC757-DED9-445D-AF2D-565D3D8F6A42}</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3B7B-4544-B4AF-D0DE7054F483}"/>
                </c:ext>
                <c:ext xmlns:c15="http://schemas.microsoft.com/office/drawing/2012/chart" uri="{CE6537A1-D6FC-4f65-9D91-7224C49458BB}">
                  <c15:dlblFieldTable>
                    <c15:dlblFTEntry>
                      <c15:txfldGUID>{5EA8E679-F637-4E49-BDA1-80FB5BBC5614}</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3B7B-4544-B4AF-D0DE7054F483}"/>
                </c:ext>
                <c:ext xmlns:c15="http://schemas.microsoft.com/office/drawing/2012/chart" uri="{CE6537A1-D6FC-4f65-9D91-7224C49458BB}">
                  <c15:dlblFieldTable>
                    <c15:dlblFTEntry>
                      <c15:txfldGUID>{FE071A91-F812-47B7-8D14-87F75571226F}</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3B7B-4544-B4AF-D0DE7054F483}"/>
                </c:ext>
                <c:ext xmlns:c15="http://schemas.microsoft.com/office/drawing/2012/chart" uri="{CE6537A1-D6FC-4f65-9D91-7224C49458BB}">
                  <c15:dlblFieldTable>
                    <c15:dlblFTEntry>
                      <c15:txfldGUID>{270A0686-7664-42AD-98EB-93357B71A937}</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3B7B-4544-B4AF-D0DE7054F483}"/>
                </c:ext>
                <c:ext xmlns:c15="http://schemas.microsoft.com/office/drawing/2012/chart" uri="{CE6537A1-D6FC-4f65-9D91-7224C49458BB}">
                  <c15:dlblFieldTable>
                    <c15:dlblFTEntry>
                      <c15:txfldGUID>{570A56A2-3961-4AC4-B5AB-56EEC0B1D798}</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57.1</c:v>
                </c:pt>
                <c:pt idx="24">
                  <c:v>57.9</c:v>
                </c:pt>
              </c:numCache>
            </c:numRef>
          </c:xVal>
          <c:yVal>
            <c:numRef>
              <c:f>公会計指標分析・財政指標組合せ分析表!$BP$55:$DC$55</c:f>
              <c:numCache>
                <c:formatCode>#,##0.0;"▲ "#,##0.0</c:formatCode>
                <c:ptCount val="40"/>
                <c:pt idx="16">
                  <c:v>0</c:v>
                </c:pt>
                <c:pt idx="24">
                  <c:v>0</c:v>
                </c:pt>
              </c:numCache>
            </c:numRef>
          </c:yVal>
          <c:smooth val="0"/>
          <c:extLst xmlns:c16r2="http://schemas.microsoft.com/office/drawing/2015/06/chart">
            <c:ext xmlns:c16="http://schemas.microsoft.com/office/drawing/2014/chart" uri="{C3380CC4-5D6E-409C-BE32-E72D297353CC}">
              <c16:uniqueId val="{00000013-3B7B-4544-B4AF-D0DE7054F483}"/>
            </c:ext>
          </c:extLst>
        </c:ser>
        <c:dLbls>
          <c:showLegendKey val="0"/>
          <c:showVal val="1"/>
          <c:showCatName val="0"/>
          <c:showSerName val="0"/>
          <c:showPercent val="0"/>
          <c:showBubbleSize val="0"/>
        </c:dLbls>
        <c:axId val="272667264"/>
        <c:axId val="272667656"/>
      </c:scatterChart>
      <c:valAx>
        <c:axId val="272667264"/>
        <c:scaling>
          <c:orientation val="minMax"/>
          <c:max val="58"/>
          <c:min val="5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72667656"/>
        <c:crosses val="autoZero"/>
        <c:crossBetween val="midCat"/>
      </c:valAx>
      <c:valAx>
        <c:axId val="272667656"/>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7266726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920F-4C27-B6D4-B8F20DAF1F9C}"/>
                </c:ext>
                <c:ext xmlns:c15="http://schemas.microsoft.com/office/drawing/2012/chart" uri="{CE6537A1-D6FC-4f65-9D91-7224C49458BB}">
                  <c15:dlblFieldTable>
                    <c15:dlblFTEntry>
                      <c15:txfldGUID>{7ADF339F-6AC0-455B-A9F6-C2AB5B24788C}</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920F-4C27-B6D4-B8F20DAF1F9C}"/>
                </c:ext>
                <c:ext xmlns:c15="http://schemas.microsoft.com/office/drawing/2012/chart" uri="{CE6537A1-D6FC-4f65-9D91-7224C49458BB}">
                  <c15:dlblFieldTable>
                    <c15:dlblFTEntry>
                      <c15:txfldGUID>{EF77C815-7226-422B-B904-29FF38E065CA}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920F-4C27-B6D4-B8F20DAF1F9C}"/>
                </c:ext>
                <c:ext xmlns:c15="http://schemas.microsoft.com/office/drawing/2012/chart" uri="{CE6537A1-D6FC-4f65-9D91-7224C49458BB}">
                  <c15:dlblFieldTable>
                    <c15:dlblFTEntry>
                      <c15:txfldGUID>{32E5DE15-EB6F-419C-BF0D-4CA5C4400207}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920F-4C27-B6D4-B8F20DAF1F9C}"/>
                </c:ext>
                <c:ext xmlns:c15="http://schemas.microsoft.com/office/drawing/2012/chart" uri="{CE6537A1-D6FC-4f65-9D91-7224C49458BB}">
                  <c15:dlblFieldTable>
                    <c15:dlblFTEntry>
                      <c15:txfldGUID>{E8626599-C4D9-4A95-B12D-EEB7F5448704}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920F-4C27-B6D4-B8F20DAF1F9C}"/>
                </c:ext>
                <c:ext xmlns:c15="http://schemas.microsoft.com/office/drawing/2012/chart" uri="{CE6537A1-D6FC-4f65-9D91-7224C49458BB}">
                  <c15:dlblFieldTable>
                    <c15:dlblFTEntry>
                      <c15:txfldGUID>{37717F76-76E0-4AC7-9DB5-3B963D3F7DF1}</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920F-4C27-B6D4-B8F20DAF1F9C}"/>
                </c:ext>
                <c:ext xmlns:c15="http://schemas.microsoft.com/office/drawing/2012/chart" uri="{CE6537A1-D6FC-4f65-9D91-7224C49458BB}">
                  <c15:dlblFieldTable>
                    <c15:dlblFTEntry>
                      <c15:txfldGUID>{9977BD8D-DE4A-4A08-991A-4E12CC5804B6}</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920F-4C27-B6D4-B8F20DAF1F9C}"/>
                </c:ext>
                <c:ext xmlns:c15="http://schemas.microsoft.com/office/drawing/2012/chart" uri="{CE6537A1-D6FC-4f65-9D91-7224C49458BB}">
                  <c15:dlblFieldTable>
                    <c15:dlblFTEntry>
                      <c15:txfldGUID>{03D11E21-AB01-468C-8CA5-06ECC4FA2534}</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920F-4C27-B6D4-B8F20DAF1F9C}"/>
                </c:ext>
                <c:ext xmlns:c15="http://schemas.microsoft.com/office/drawing/2012/chart" uri="{CE6537A1-D6FC-4f65-9D91-7224C49458BB}">
                  <c15:dlblFieldTable>
                    <c15:dlblFTEntry>
                      <c15:txfldGUID>{B0D6B79C-D72D-4297-806F-D52EB177E484}</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920F-4C27-B6D4-B8F20DAF1F9C}"/>
                </c:ext>
                <c:ext xmlns:c15="http://schemas.microsoft.com/office/drawing/2012/chart" uri="{CE6537A1-D6FC-4f65-9D91-7224C49458BB}">
                  <c15:dlblFieldTable>
                    <c15:dlblFTEntry>
                      <c15:txfldGUID>{1A0CFD34-B1C2-4798-86EA-400F7B3CCC62}</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14.9</c:v>
                </c:pt>
                <c:pt idx="8">
                  <c:v>13.1</c:v>
                </c:pt>
                <c:pt idx="16">
                  <c:v>8.5</c:v>
                </c:pt>
                <c:pt idx="24">
                  <c:v>4.9000000000000004</c:v>
                </c:pt>
                <c:pt idx="32">
                  <c:v>2.2000000000000002</c:v>
                </c:pt>
              </c:numCache>
            </c:numRef>
          </c:xVal>
          <c:yVal>
            <c:numRef>
              <c:f>公会計指標分析・財政指標組合せ分析表!$BP$73:$DC$73</c:f>
              <c:numCache>
                <c:formatCode>#,##0.0;"▲ "#,##0.0</c:formatCode>
                <c:ptCount val="40"/>
                <c:pt idx="0">
                  <c:v>28.2</c:v>
                </c:pt>
                <c:pt idx="8">
                  <c:v>17.899999999999999</c:v>
                </c:pt>
              </c:numCache>
            </c:numRef>
          </c:yVal>
          <c:smooth val="0"/>
          <c:extLst xmlns:c16r2="http://schemas.microsoft.com/office/drawing/2015/06/chart">
            <c:ext xmlns:c16="http://schemas.microsoft.com/office/drawing/2014/chart" uri="{C3380CC4-5D6E-409C-BE32-E72D297353CC}">
              <c16:uniqueId val="{00000009-920F-4C27-B6D4-B8F20DAF1F9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920F-4C27-B6D4-B8F20DAF1F9C}"/>
                </c:ext>
                <c:ext xmlns:c15="http://schemas.microsoft.com/office/drawing/2012/chart" uri="{CE6537A1-D6FC-4f65-9D91-7224C49458BB}">
                  <c15:dlblFieldTable>
                    <c15:dlblFTEntry>
                      <c15:txfldGUID>{76AFCC18-3B4A-4568-ABF1-CE7CC6F2D4BA}</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920F-4C27-B6D4-B8F20DAF1F9C}"/>
                </c:ext>
                <c:ext xmlns:c15="http://schemas.microsoft.com/office/drawing/2012/chart" uri="{CE6537A1-D6FC-4f65-9D91-7224C49458BB}">
                  <c15:dlblFieldTable>
                    <c15:dlblFTEntry>
                      <c15:txfldGUID>{0D49F4F5-428E-47D7-980C-131C0F912086}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920F-4C27-B6D4-B8F20DAF1F9C}"/>
                </c:ext>
                <c:ext xmlns:c15="http://schemas.microsoft.com/office/drawing/2012/chart" uri="{CE6537A1-D6FC-4f65-9D91-7224C49458BB}">
                  <c15:dlblFieldTable>
                    <c15:dlblFTEntry>
                      <c15:txfldGUID>{E37F2379-6EF8-4F74-9936-AB8A83196DAB}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920F-4C27-B6D4-B8F20DAF1F9C}"/>
                </c:ext>
                <c:ext xmlns:c15="http://schemas.microsoft.com/office/drawing/2012/chart" uri="{CE6537A1-D6FC-4f65-9D91-7224C49458BB}">
                  <c15:dlblFieldTable>
                    <c15:dlblFTEntry>
                      <c15:txfldGUID>{14E65D48-00B1-4713-86A9-222740A015BA}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920F-4C27-B6D4-B8F20DAF1F9C}"/>
                </c:ext>
                <c:ext xmlns:c15="http://schemas.microsoft.com/office/drawing/2012/chart" uri="{CE6537A1-D6FC-4f65-9D91-7224C49458BB}">
                  <c15:dlblFieldTable>
                    <c15:dlblFTEntry>
                      <c15:txfldGUID>{014DA53D-696C-4B6C-B0E5-40D1AB38A473}</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920F-4C27-B6D4-B8F20DAF1F9C}"/>
                </c:ext>
                <c:ext xmlns:c15="http://schemas.microsoft.com/office/drawing/2012/chart" uri="{CE6537A1-D6FC-4f65-9D91-7224C49458BB}">
                  <c15:dlblFieldTable>
                    <c15:dlblFTEntry>
                      <c15:txfldGUID>{53B98445-C945-4055-9F30-9AA4C6D0270E}</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920F-4C27-B6D4-B8F20DAF1F9C}"/>
                </c:ext>
                <c:ext xmlns:c15="http://schemas.microsoft.com/office/drawing/2012/chart" uri="{CE6537A1-D6FC-4f65-9D91-7224C49458BB}">
                  <c15:dlblFieldTable>
                    <c15:dlblFTEntry>
                      <c15:txfldGUID>{87EABA34-E0FF-476A-87F8-0051ACED78B8}</c15:txfldGUID>
                      <c15:f>公会計指標分析・財政指標組合せ分析表!$CF$72</c15:f>
                      <c15:dlblFieldTableCache>
                        <c:ptCount val="1"/>
                        <c:pt idx="0">
                          <c:v>H27</c:v>
                        </c:pt>
                      </c15:dlblFieldTableCache>
                    </c15:dlblFTEntry>
                  </c15:dlblFieldTable>
                  <c15:showDataLabelsRange val="0"/>
                </c:ext>
              </c:extLst>
            </c:dLbl>
            <c:dLbl>
              <c:idx val="24"/>
              <c:layout>
                <c:manualLayout>
                  <c:x val="-3.6512034892803649E-2"/>
                  <c:y val="-4.3495921315535854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920F-4C27-B6D4-B8F20DAF1F9C}"/>
                </c:ext>
                <c:ext xmlns:c15="http://schemas.microsoft.com/office/drawing/2012/chart" uri="{CE6537A1-D6FC-4f65-9D91-7224C49458BB}">
                  <c15:dlblFieldTable>
                    <c15:dlblFTEntry>
                      <c15:txfldGUID>{29DC3D89-2B65-4153-9B04-9CFE1B969A4A}</c15:txfldGUID>
                      <c15:f>公会計指標分析・財政指標組合せ分析表!$CN$72</c15:f>
                      <c15:dlblFieldTableCache>
                        <c:ptCount val="1"/>
                        <c:pt idx="0">
                          <c:v>H28</c:v>
                        </c:pt>
                      </c15:dlblFieldTableCache>
                    </c15:dlblFTEntry>
                  </c15:dlblFieldTable>
                  <c15:showDataLabelsRange val="0"/>
                </c:ext>
              </c:extLst>
            </c:dLbl>
            <c:dLbl>
              <c:idx val="32"/>
              <c:layout>
                <c:manualLayout>
                  <c:x val="-2.6883948345417654E-2"/>
                  <c:y val="-8.1337372860051965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920F-4C27-B6D4-B8F20DAF1F9C}"/>
                </c:ext>
                <c:ext xmlns:c15="http://schemas.microsoft.com/office/drawing/2012/chart" uri="{CE6537A1-D6FC-4f65-9D91-7224C49458BB}">
                  <c15:dlblFieldTable>
                    <c15:dlblFTEntry>
                      <c15:txfldGUID>{654E7F86-7976-4DE5-9A58-A97F6D88EC46}</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c:v>
                </c:pt>
                <c:pt idx="8">
                  <c:v>7.7</c:v>
                </c:pt>
                <c:pt idx="16">
                  <c:v>6.4</c:v>
                </c:pt>
                <c:pt idx="24">
                  <c:v>6.9</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920F-4C27-B6D4-B8F20DAF1F9C}"/>
            </c:ext>
          </c:extLst>
        </c:ser>
        <c:dLbls>
          <c:showLegendKey val="0"/>
          <c:showVal val="1"/>
          <c:showCatName val="0"/>
          <c:showSerName val="0"/>
          <c:showPercent val="0"/>
          <c:showBubbleSize val="0"/>
        </c:dLbls>
        <c:axId val="272668440"/>
        <c:axId val="272668832"/>
      </c:scatterChart>
      <c:valAx>
        <c:axId val="272668440"/>
        <c:scaling>
          <c:orientation val="minMax"/>
          <c:max val="15.7"/>
          <c:min val="5.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72668832"/>
        <c:crosses val="autoZero"/>
        <c:crossBetween val="midCat"/>
      </c:valAx>
      <c:valAx>
        <c:axId val="272668832"/>
        <c:scaling>
          <c:orientation val="minMax"/>
          <c:max val="33"/>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72668440"/>
        <c:crosses val="autoZero"/>
        <c:crossBetween val="midCat"/>
        <c:majorUnit val="4"/>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京都府笠置町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地方債の元利償還金については、</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年度に実施した繰上償還により、</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年度に元利償還金が大きく減少したことが、</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と</a:t>
          </a:r>
          <a:r>
            <a:rPr kumimoji="1" lang="ja-JP" altLang="ja-JP" sz="1100">
              <a:solidFill>
                <a:schemeClr val="dk1"/>
              </a:solidFill>
              <a:effectLst/>
              <a:latin typeface="+mn-lt"/>
              <a:ea typeface="+mn-ea"/>
              <a:cs typeface="+mn-cs"/>
            </a:rPr>
            <a:t>好影響を及ぼしている。</a:t>
          </a:r>
          <a:endParaRPr lang="ja-JP" altLang="ja-JP" sz="1400">
            <a:effectLst/>
          </a:endParaRPr>
        </a:p>
        <a:p>
          <a:r>
            <a:rPr kumimoji="1" lang="ja-JP" altLang="ja-JP" sz="1100">
              <a:solidFill>
                <a:schemeClr val="dk1"/>
              </a:solidFill>
              <a:effectLst/>
              <a:latin typeface="+mn-lt"/>
              <a:ea typeface="+mn-ea"/>
              <a:cs typeface="+mn-cs"/>
            </a:rPr>
            <a:t>　また、公営企業債の元利償還金に対する繰入金についても既発債の償還終了等もあり減少し</a:t>
          </a:r>
          <a:r>
            <a:rPr kumimoji="1" lang="ja-JP" altLang="en-US" sz="1100">
              <a:solidFill>
                <a:schemeClr val="dk1"/>
              </a:solidFill>
              <a:effectLst/>
              <a:latin typeface="+mn-lt"/>
              <a:ea typeface="+mn-ea"/>
              <a:cs typeface="+mn-cs"/>
            </a:rPr>
            <a:t>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交付税算入公債費等についても、既発債の償還終了等もあり減少傾向にある。</a:t>
          </a:r>
          <a:endParaRPr lang="ja-JP" altLang="ja-JP" sz="1400">
            <a:effectLst/>
          </a:endParaRPr>
        </a:p>
        <a:p>
          <a:r>
            <a:rPr kumimoji="1" lang="ja-JP" altLang="ja-JP" sz="1100">
              <a:solidFill>
                <a:schemeClr val="dk1"/>
              </a:solidFill>
              <a:effectLst/>
              <a:latin typeface="+mn-lt"/>
              <a:ea typeface="+mn-ea"/>
              <a:cs typeface="+mn-cs"/>
            </a:rPr>
            <a:t>　実質公債費比率の分子について、</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年度は交付税算入公債費等の減額ペースが元利償還金等の減額ペースより早くなったため増加となった。</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京都府笠置町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将来負担額としては、一般会計等に係る地方債の現在高が起債の発行額の増加により若干の増加傾向となっている。公営企業債等繰入見込額においては新規発行抑制や既発債の償還終了等により減額傾向にある。また、組合等負担等見込額においても既発債の償還終了等により減額傾向にあ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充当可能財源等については、歳計余剰金の財政調整基金の積立額の減額により、減額となっている。</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京都府笠置町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として変動があったものは、財政調整基金及びふるさと基金となっている。その中で、財政調整基金は補助金・交付金・地方債など積極的かつ適切な財源の確保と公債費の繰上償還等実施による歳出の削減等により取崩しを回避し、余剰金を積み立てた結果、</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百万円の増額となっている。一方、ふるさと基金は、温泉施設「笠置いこいの館」の維持修繕に対し、基金を一部取り崩したことにより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百万円の減額となっている。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上記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基金の差額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百万円分増額となっている。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積立が可能なものは積極的に積立て、かつ、できる限り基金を取り崩す必要が無い状況を作り出す。万一、基金の取り崩しが必要となった場合、使用用途として適確か十分精査する。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ふるさと基金とは、「笠置いこいの館」「町民グラウンド」「保養センター等」の整備事業に対しての基金としている。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地域福祉基金とは、社会福祉事業を円滑かつ効率的に実施するための基金としている。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ふるさとづくり基金とは、個人または団体からの、歴史・文化・自然環境を守り、地域資源の保全、活用や地域福祉の向上等を図るための寄附金を募り運用するための基金としている。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高度情報ネットワーク整備基金とは、町営テレビ・インターネット運営事業による施設等運営向上を図るための基金としている。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中山間ふるさと・水と土保全基金とは、農村の活性化を図るための集落共同活動に対し支援事業を行うための基金としている。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ふるさと基金の減額は、温泉施設「笠置いこいの館」の維持修繕に対し、基金を一部取り崩したことによる。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積立が可能なものは積極的に積立て、必要に応じて基金の取り崩しを行うが、用途として適確か十分精査する。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補助金・交付金・地方債など積極的かつ適切な財源の確保と公債費の繰上償還等実施による歳出の削減等により取崩しを回避し、余剰金を積み立てた結果、増加傾向にある。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地方債は一時的には歳入として捉えられるが、元利償還金を返還しなければならないことから歳出が増加するため、地方債の借入には十分留意する必要がある。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現状、繰上償還の予定が無いことから、当基金の増減が無いため。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できる限り、当基金への積立を行う財源の確保に努める。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3706475" y="8572500"/>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5001875" y="8572500"/>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6" name="正方形/長方形 5"/>
        <xdr:cNvSpPr/>
      </xdr:nvSpPr>
      <xdr:spPr>
        <a:xfrm>
          <a:off x="13706475" y="12344400"/>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7" name="正方形/長方形 6"/>
        <xdr:cNvSpPr/>
      </xdr:nvSpPr>
      <xdr:spPr>
        <a:xfrm>
          <a:off x="15001875" y="12344400"/>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8" name="正方形/長方形 7"/>
        <xdr:cNvSpPr/>
      </xdr:nvSpPr>
      <xdr:spPr>
        <a:xfrm>
          <a:off x="16297275" y="12344400"/>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9" name="正方形/長方形 8"/>
        <xdr:cNvSpPr/>
      </xdr:nvSpPr>
      <xdr:spPr>
        <a:xfrm>
          <a:off x="355600" y="63500"/>
          <a:ext cx="107569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0" name="正方形/長方形 9"/>
        <xdr:cNvSpPr/>
      </xdr:nvSpPr>
      <xdr:spPr>
        <a:xfrm>
          <a:off x="14516100" y="171450"/>
          <a:ext cx="33591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1" name="正方形/長方形 10"/>
        <xdr:cNvSpPr/>
      </xdr:nvSpPr>
      <xdr:spPr>
        <a:xfrm>
          <a:off x="14512925" y="168275"/>
          <a:ext cx="3343275"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2" name="正方形/長方形 11"/>
        <xdr:cNvSpPr/>
      </xdr:nvSpPr>
      <xdr:spPr>
        <a:xfrm>
          <a:off x="14538325" y="174625"/>
          <a:ext cx="3286125"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京都府笠置町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3" name="正方形/長方形 12"/>
        <xdr:cNvSpPr/>
      </xdr:nvSpPr>
      <xdr:spPr>
        <a:xfrm>
          <a:off x="12122150" y="171450"/>
          <a:ext cx="226060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4" name="正方形/長方形 13"/>
        <xdr:cNvSpPr/>
      </xdr:nvSpPr>
      <xdr:spPr>
        <a:xfrm>
          <a:off x="12147550" y="168275"/>
          <a:ext cx="221615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5" name="正方形/長方形 14"/>
        <xdr:cNvSpPr/>
      </xdr:nvSpPr>
      <xdr:spPr>
        <a:xfrm>
          <a:off x="12172950" y="174625"/>
          <a:ext cx="2178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6" name="正方形/長方形 15"/>
        <xdr:cNvSpPr/>
      </xdr:nvSpPr>
      <xdr:spPr>
        <a:xfrm>
          <a:off x="425450" y="365125"/>
          <a:ext cx="8582025"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7" name="正方形/長方形 16"/>
        <xdr:cNvSpPr/>
      </xdr:nvSpPr>
      <xdr:spPr>
        <a:xfrm>
          <a:off x="552450" y="396875"/>
          <a:ext cx="11684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8" name="正方形/長方形 17"/>
        <xdr:cNvSpPr/>
      </xdr:nvSpPr>
      <xdr:spPr>
        <a:xfrm>
          <a:off x="1685925" y="396875"/>
          <a:ext cx="1133475"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1,392
1,388
23.52
1,588,611
1,537,969
35,727
887,648
1,263,478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9" name="正方形/長方形 18"/>
        <xdr:cNvSpPr/>
      </xdr:nvSpPr>
      <xdr:spPr>
        <a:xfrm>
          <a:off x="2819400" y="396875"/>
          <a:ext cx="12954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0" name="正方形/長方形 19"/>
        <xdr:cNvSpPr/>
      </xdr:nvSpPr>
      <xdr:spPr>
        <a:xfrm>
          <a:off x="4114800" y="415925"/>
          <a:ext cx="1717675"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1" name="正方形/長方形 20"/>
        <xdr:cNvSpPr/>
      </xdr:nvSpPr>
      <xdr:spPr>
        <a:xfrm>
          <a:off x="5832475" y="415925"/>
          <a:ext cx="1069975"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2" name="正方形/長方形 21"/>
        <xdr:cNvSpPr/>
      </xdr:nvSpPr>
      <xdr:spPr>
        <a:xfrm>
          <a:off x="6965950" y="428625"/>
          <a:ext cx="549275"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3" name="正方形/長方形 22"/>
        <xdr:cNvSpPr/>
      </xdr:nvSpPr>
      <xdr:spPr>
        <a:xfrm>
          <a:off x="4114800" y="1038225"/>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4" name="正方形/長方形 23"/>
        <xdr:cNvSpPr/>
      </xdr:nvSpPr>
      <xdr:spPr>
        <a:xfrm>
          <a:off x="5895975" y="1038225"/>
          <a:ext cx="3111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5" name="角丸四角形 24"/>
        <xdr:cNvSpPr/>
      </xdr:nvSpPr>
      <xdr:spPr>
        <a:xfrm>
          <a:off x="9445625" y="365125"/>
          <a:ext cx="12954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6" name="正方形/長方形 25"/>
        <xdr:cNvSpPr/>
      </xdr:nvSpPr>
      <xdr:spPr>
        <a:xfrm>
          <a:off x="9658350" y="428625"/>
          <a:ext cx="1133475"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7" name="正方形/長方形 26"/>
        <xdr:cNvSpPr/>
      </xdr:nvSpPr>
      <xdr:spPr>
        <a:xfrm>
          <a:off x="9658350" y="542925"/>
          <a:ext cx="1133475"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8" name="正方形/長方形 27"/>
        <xdr:cNvSpPr/>
      </xdr:nvSpPr>
      <xdr:spPr>
        <a:xfrm>
          <a:off x="9658350" y="885825"/>
          <a:ext cx="125095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9" name="直線コネクタ 28"/>
        <xdr:cNvCxnSpPr/>
      </xdr:nvCxnSpPr>
      <xdr:spPr>
        <a:xfrm flipH="1">
          <a:off x="9499600" y="517525"/>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0" name="楕円 29"/>
        <xdr:cNvSpPr/>
      </xdr:nvSpPr>
      <xdr:spPr>
        <a:xfrm>
          <a:off x="955357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1" name="フローチャート: 判断 30"/>
        <xdr:cNvSpPr/>
      </xdr:nvSpPr>
      <xdr:spPr>
        <a:xfrm>
          <a:off x="955357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2" name="直線コネクタ 31"/>
        <xdr:cNvCxnSpPr/>
      </xdr:nvCxnSpPr>
      <xdr:spPr>
        <a:xfrm>
          <a:off x="959802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3" name="直線コネクタ 32"/>
        <xdr:cNvCxnSpPr/>
      </xdr:nvCxnSpPr>
      <xdr:spPr>
        <a:xfrm>
          <a:off x="9518650" y="885825"/>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4" name="直線コネクタ 33"/>
        <xdr:cNvCxnSpPr/>
      </xdr:nvCxnSpPr>
      <xdr:spPr>
        <a:xfrm flipV="1">
          <a:off x="959802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5" name="直線コネクタ 34"/>
        <xdr:cNvCxnSpPr/>
      </xdr:nvCxnSpPr>
      <xdr:spPr>
        <a:xfrm>
          <a:off x="9518650" y="1266825"/>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6" name="テキスト ボックス 35"/>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7" name="テキスト ボックス 36"/>
        <xdr:cNvSpPr txBox="1"/>
      </xdr:nvSpPr>
      <xdr:spPr>
        <a:xfrm>
          <a:off x="419100" y="239712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8" name="テキスト ボックス 37"/>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9" name="テキスト ボックス 38"/>
        <xdr:cNvSpPr txBox="1"/>
      </xdr:nvSpPr>
      <xdr:spPr>
        <a:xfrm>
          <a:off x="419100" y="298132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xdr:cNvSpPr/>
      </xdr:nvSpPr>
      <xdr:spPr>
        <a:xfrm>
          <a:off x="1098550" y="3578225"/>
          <a:ext cx="361315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xdr:cNvSpPr/>
      </xdr:nvSpPr>
      <xdr:spPr>
        <a:xfrm>
          <a:off x="1719439" y="3853117"/>
          <a:ext cx="1466496"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2" name="正方形/長方形 41"/>
        <xdr:cNvSpPr/>
      </xdr:nvSpPr>
      <xdr:spPr>
        <a:xfrm>
          <a:off x="3440562" y="3836446"/>
          <a:ext cx="39915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xdr:cNvSpPr/>
      </xdr:nvSpPr>
      <xdr:spPr>
        <a:xfrm>
          <a:off x="4660900" y="3657600"/>
          <a:ext cx="12954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xdr:cNvSpPr/>
      </xdr:nvSpPr>
      <xdr:spPr>
        <a:xfrm>
          <a:off x="4660900" y="3800475"/>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xdr:cNvSpPr/>
      </xdr:nvSpPr>
      <xdr:spPr>
        <a:xfrm>
          <a:off x="5956300" y="3657600"/>
          <a:ext cx="12954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xdr:cNvSpPr/>
      </xdr:nvSpPr>
      <xdr:spPr>
        <a:xfrm>
          <a:off x="5956300" y="3800475"/>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xdr:cNvSpPr/>
      </xdr:nvSpPr>
      <xdr:spPr>
        <a:xfrm>
          <a:off x="7378700" y="3657600"/>
          <a:ext cx="12954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xdr:cNvSpPr/>
      </xdr:nvSpPr>
      <xdr:spPr>
        <a:xfrm>
          <a:off x="7378700" y="3800475"/>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xdr:cNvSpPr/>
      </xdr:nvSpPr>
      <xdr:spPr>
        <a:xfrm>
          <a:off x="1098550" y="4181475"/>
          <a:ext cx="361315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xdr:cNvSpPr/>
      </xdr:nvSpPr>
      <xdr:spPr>
        <a:xfrm>
          <a:off x="4949825" y="4181475"/>
          <a:ext cx="404812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xdr:cNvSpPr/>
      </xdr:nvSpPr>
      <xdr:spPr>
        <a:xfrm>
          <a:off x="4949825" y="4244975"/>
          <a:ext cx="3886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xdr:cNvSpPr txBox="1"/>
      </xdr:nvSpPr>
      <xdr:spPr>
        <a:xfrm>
          <a:off x="4997450" y="4473575"/>
          <a:ext cx="38735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策定した公共施設等総合管理計画において、公共施設等の管理に関する基本的な考え方として、施設の統合や廃止の検討、長寿命化の実施方針等を策定した。有形固定資産減価償却率については、類似団体平均より低い数値となって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が、当該計画に基づいた施設の維持管理を適切に進めていく。</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3" name="テキスト ボックス 52"/>
        <xdr:cNvSpPr txBox="1"/>
      </xdr:nvSpPr>
      <xdr:spPr>
        <a:xfrm>
          <a:off x="10795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4" name="直線コネクタ 53"/>
        <xdr:cNvCxnSpPr/>
      </xdr:nvCxnSpPr>
      <xdr:spPr>
        <a:xfrm>
          <a:off x="1098550" y="6340475"/>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5" name="テキスト ボックス 54"/>
        <xdr:cNvSpPr txBox="1"/>
      </xdr:nvSpPr>
      <xdr:spPr>
        <a:xfrm>
          <a:off x="75185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6" name="直線コネクタ 55"/>
        <xdr:cNvCxnSpPr/>
      </xdr:nvCxnSpPr>
      <xdr:spPr>
        <a:xfrm>
          <a:off x="1098550" y="5980642"/>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7" name="テキスト ボックス 56"/>
        <xdr:cNvSpPr txBox="1"/>
      </xdr:nvSpPr>
      <xdr:spPr>
        <a:xfrm>
          <a:off x="75185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8" name="直線コネクタ 57"/>
        <xdr:cNvCxnSpPr/>
      </xdr:nvCxnSpPr>
      <xdr:spPr>
        <a:xfrm>
          <a:off x="1098550" y="5620808"/>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9" name="テキスト ボックス 58"/>
        <xdr:cNvSpPr txBox="1"/>
      </xdr:nvSpPr>
      <xdr:spPr>
        <a:xfrm>
          <a:off x="75185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0" name="直線コネクタ 59"/>
        <xdr:cNvCxnSpPr/>
      </xdr:nvCxnSpPr>
      <xdr:spPr>
        <a:xfrm>
          <a:off x="1098550" y="5260975"/>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1" name="テキスト ボックス 60"/>
        <xdr:cNvSpPr txBox="1"/>
      </xdr:nvSpPr>
      <xdr:spPr>
        <a:xfrm>
          <a:off x="75185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2" name="直線コネクタ 61"/>
        <xdr:cNvCxnSpPr/>
      </xdr:nvCxnSpPr>
      <xdr:spPr>
        <a:xfrm>
          <a:off x="1098550" y="4901142"/>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3" name="テキスト ボックス 62"/>
        <xdr:cNvSpPr txBox="1"/>
      </xdr:nvSpPr>
      <xdr:spPr>
        <a:xfrm>
          <a:off x="75185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4" name="直線コネクタ 63"/>
        <xdr:cNvCxnSpPr/>
      </xdr:nvCxnSpPr>
      <xdr:spPr>
        <a:xfrm>
          <a:off x="1098550" y="4541308"/>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5" name="テキスト ボックス 64"/>
        <xdr:cNvSpPr txBox="1"/>
      </xdr:nvSpPr>
      <xdr:spPr>
        <a:xfrm>
          <a:off x="75185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xdr:cNvCxnSpPr/>
      </xdr:nvCxnSpPr>
      <xdr:spPr>
        <a:xfrm>
          <a:off x="1098550" y="4181475"/>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xdr:cNvSpPr txBox="1"/>
      </xdr:nvSpPr>
      <xdr:spPr>
        <a:xfrm>
          <a:off x="75185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xdr:cNvSpPr/>
      </xdr:nvSpPr>
      <xdr:spPr>
        <a:xfrm>
          <a:off x="1098550" y="4181475"/>
          <a:ext cx="361315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157903</xdr:rowOff>
    </xdr:from>
    <xdr:to>
      <xdr:col>23</xdr:col>
      <xdr:colOff>85090</xdr:colOff>
      <xdr:row>34</xdr:row>
      <xdr:rowOff>36195</xdr:rowOff>
    </xdr:to>
    <xdr:cxnSp macro="">
      <xdr:nvCxnSpPr>
        <xdr:cNvPr id="69" name="直線コネクタ 68"/>
        <xdr:cNvCxnSpPr/>
      </xdr:nvCxnSpPr>
      <xdr:spPr>
        <a:xfrm flipV="1">
          <a:off x="4074795" y="4444153"/>
          <a:ext cx="1270" cy="1421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40022</xdr:rowOff>
    </xdr:from>
    <xdr:ext cx="405111" cy="259045"/>
    <xdr:sp macro="" textlink="">
      <xdr:nvSpPr>
        <xdr:cNvPr id="70" name="有形固定資産減価償却率最小値テキスト"/>
        <xdr:cNvSpPr txBox="1"/>
      </xdr:nvSpPr>
      <xdr:spPr>
        <a:xfrm>
          <a:off x="4127500" y="5869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36195</xdr:rowOff>
    </xdr:from>
    <xdr:to>
      <xdr:col>23</xdr:col>
      <xdr:colOff>174625</xdr:colOff>
      <xdr:row>34</xdr:row>
      <xdr:rowOff>36195</xdr:rowOff>
    </xdr:to>
    <xdr:cxnSp macro="">
      <xdr:nvCxnSpPr>
        <xdr:cNvPr id="71" name="直線コネクタ 70"/>
        <xdr:cNvCxnSpPr/>
      </xdr:nvCxnSpPr>
      <xdr:spPr>
        <a:xfrm>
          <a:off x="3987800" y="5865495"/>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104580</xdr:rowOff>
    </xdr:from>
    <xdr:ext cx="405111" cy="259045"/>
    <xdr:sp macro="" textlink="">
      <xdr:nvSpPr>
        <xdr:cNvPr id="72" name="有形固定資産減価償却率最大値テキスト"/>
        <xdr:cNvSpPr txBox="1"/>
      </xdr:nvSpPr>
      <xdr:spPr>
        <a:xfrm>
          <a:off x="4127500" y="42193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157903</xdr:rowOff>
    </xdr:from>
    <xdr:to>
      <xdr:col>23</xdr:col>
      <xdr:colOff>174625</xdr:colOff>
      <xdr:row>25</xdr:row>
      <xdr:rowOff>157903</xdr:rowOff>
    </xdr:to>
    <xdr:cxnSp macro="">
      <xdr:nvCxnSpPr>
        <xdr:cNvPr id="73" name="直線コネクタ 72"/>
        <xdr:cNvCxnSpPr/>
      </xdr:nvCxnSpPr>
      <xdr:spPr>
        <a:xfrm>
          <a:off x="3987800" y="4444153"/>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106274</xdr:rowOff>
    </xdr:from>
    <xdr:ext cx="405111" cy="259045"/>
    <xdr:sp macro="" textlink="">
      <xdr:nvSpPr>
        <xdr:cNvPr id="74" name="有形固定資産減価償却率平均値テキスト"/>
        <xdr:cNvSpPr txBox="1"/>
      </xdr:nvSpPr>
      <xdr:spPr>
        <a:xfrm>
          <a:off x="4127500" y="52497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127847</xdr:rowOff>
    </xdr:from>
    <xdr:to>
      <xdr:col>23</xdr:col>
      <xdr:colOff>136525</xdr:colOff>
      <xdr:row>31</xdr:row>
      <xdr:rowOff>57997</xdr:rowOff>
    </xdr:to>
    <xdr:sp macro="" textlink="">
      <xdr:nvSpPr>
        <xdr:cNvPr id="75" name="フローチャート: 判断 74"/>
        <xdr:cNvSpPr/>
      </xdr:nvSpPr>
      <xdr:spPr>
        <a:xfrm>
          <a:off x="4025900" y="527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142240</xdr:rowOff>
    </xdr:from>
    <xdr:to>
      <xdr:col>19</xdr:col>
      <xdr:colOff>187325</xdr:colOff>
      <xdr:row>31</xdr:row>
      <xdr:rowOff>72390</xdr:rowOff>
    </xdr:to>
    <xdr:sp macro="" textlink="">
      <xdr:nvSpPr>
        <xdr:cNvPr id="76" name="フローチャート: 判断 75"/>
        <xdr:cNvSpPr/>
      </xdr:nvSpPr>
      <xdr:spPr>
        <a:xfrm>
          <a:off x="3429000" y="528574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171027</xdr:rowOff>
    </xdr:from>
    <xdr:to>
      <xdr:col>15</xdr:col>
      <xdr:colOff>187325</xdr:colOff>
      <xdr:row>31</xdr:row>
      <xdr:rowOff>101177</xdr:rowOff>
    </xdr:to>
    <xdr:sp macro="" textlink="">
      <xdr:nvSpPr>
        <xdr:cNvPr id="77" name="フローチャート: 判断 76"/>
        <xdr:cNvSpPr/>
      </xdr:nvSpPr>
      <xdr:spPr>
        <a:xfrm>
          <a:off x="2781300" y="531452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3927475"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330575"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2682875"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035175"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387475"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10372</xdr:rowOff>
    </xdr:from>
    <xdr:to>
      <xdr:col>19</xdr:col>
      <xdr:colOff>187325</xdr:colOff>
      <xdr:row>31</xdr:row>
      <xdr:rowOff>111972</xdr:rowOff>
    </xdr:to>
    <xdr:sp macro="" textlink="">
      <xdr:nvSpPr>
        <xdr:cNvPr id="83" name="楕円 82"/>
        <xdr:cNvSpPr/>
      </xdr:nvSpPr>
      <xdr:spPr>
        <a:xfrm>
          <a:off x="3429000" y="532532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35560</xdr:rowOff>
    </xdr:from>
    <xdr:to>
      <xdr:col>15</xdr:col>
      <xdr:colOff>187325</xdr:colOff>
      <xdr:row>31</xdr:row>
      <xdr:rowOff>137160</xdr:rowOff>
    </xdr:to>
    <xdr:sp macro="" textlink="">
      <xdr:nvSpPr>
        <xdr:cNvPr id="84" name="楕円 83"/>
        <xdr:cNvSpPr/>
      </xdr:nvSpPr>
      <xdr:spPr>
        <a:xfrm>
          <a:off x="2781300" y="535051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61172</xdr:rowOff>
    </xdr:from>
    <xdr:to>
      <xdr:col>19</xdr:col>
      <xdr:colOff>136525</xdr:colOff>
      <xdr:row>31</xdr:row>
      <xdr:rowOff>86360</xdr:rowOff>
    </xdr:to>
    <xdr:cxnSp macro="">
      <xdr:nvCxnSpPr>
        <xdr:cNvPr id="85" name="直線コネクタ 84"/>
        <xdr:cNvCxnSpPr/>
      </xdr:nvCxnSpPr>
      <xdr:spPr>
        <a:xfrm flipV="1">
          <a:off x="2832100" y="5376122"/>
          <a:ext cx="647700" cy="2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88917</xdr:rowOff>
    </xdr:from>
    <xdr:ext cx="405111" cy="259045"/>
    <xdr:sp macro="" textlink="">
      <xdr:nvSpPr>
        <xdr:cNvPr id="86" name="n_1aveValue有形固定資産減価償却率"/>
        <xdr:cNvSpPr txBox="1"/>
      </xdr:nvSpPr>
      <xdr:spPr>
        <a:xfrm>
          <a:off x="3293119" y="5060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117704</xdr:rowOff>
    </xdr:from>
    <xdr:ext cx="405111" cy="259045"/>
    <xdr:sp macro="" textlink="">
      <xdr:nvSpPr>
        <xdr:cNvPr id="87" name="n_2aveValue有形固定資産減価償却率"/>
        <xdr:cNvSpPr txBox="1"/>
      </xdr:nvSpPr>
      <xdr:spPr>
        <a:xfrm>
          <a:off x="2658119" y="5089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103099</xdr:rowOff>
    </xdr:from>
    <xdr:ext cx="405111" cy="259045"/>
    <xdr:sp macro="" textlink="">
      <xdr:nvSpPr>
        <xdr:cNvPr id="88" name="n_1mainValue有形固定資産減価償却率"/>
        <xdr:cNvSpPr txBox="1"/>
      </xdr:nvSpPr>
      <xdr:spPr>
        <a:xfrm>
          <a:off x="3293119" y="5418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128287</xdr:rowOff>
    </xdr:from>
    <xdr:ext cx="405111" cy="259045"/>
    <xdr:sp macro="" textlink="">
      <xdr:nvSpPr>
        <xdr:cNvPr id="89" name="n_2mainValue有形固定資産減価償却率"/>
        <xdr:cNvSpPr txBox="1"/>
      </xdr:nvSpPr>
      <xdr:spPr>
        <a:xfrm>
          <a:off x="2658119" y="544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xdr:cNvSpPr/>
      </xdr:nvSpPr>
      <xdr:spPr>
        <a:xfrm>
          <a:off x="9645650" y="3578225"/>
          <a:ext cx="3584575"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1" name="正方形/長方形 90"/>
        <xdr:cNvSpPr/>
      </xdr:nvSpPr>
      <xdr:spPr>
        <a:xfrm>
          <a:off x="10431376" y="3853117"/>
          <a:ext cx="1117772"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2" name="正方形/長方形 91"/>
        <xdr:cNvSpPr/>
      </xdr:nvSpPr>
      <xdr:spPr>
        <a:xfrm>
          <a:off x="11844738" y="3836446"/>
          <a:ext cx="6564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xdr:cNvSpPr/>
      </xdr:nvSpPr>
      <xdr:spPr>
        <a:xfrm>
          <a:off x="13208000" y="3657600"/>
          <a:ext cx="12954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xdr:cNvSpPr/>
      </xdr:nvSpPr>
      <xdr:spPr>
        <a:xfrm>
          <a:off x="13208000" y="3800475"/>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xdr:cNvSpPr/>
      </xdr:nvSpPr>
      <xdr:spPr>
        <a:xfrm>
          <a:off x="14503400" y="3657600"/>
          <a:ext cx="12954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xdr:cNvSpPr/>
      </xdr:nvSpPr>
      <xdr:spPr>
        <a:xfrm>
          <a:off x="14503400" y="3800475"/>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xdr:cNvSpPr/>
      </xdr:nvSpPr>
      <xdr:spPr>
        <a:xfrm>
          <a:off x="15897225" y="3657600"/>
          <a:ext cx="12954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xdr:cNvSpPr/>
      </xdr:nvSpPr>
      <xdr:spPr>
        <a:xfrm>
          <a:off x="15897225" y="3800475"/>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xdr:cNvSpPr/>
      </xdr:nvSpPr>
      <xdr:spPr>
        <a:xfrm>
          <a:off x="9645650" y="4181475"/>
          <a:ext cx="3584575"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xdr:cNvSpPr/>
      </xdr:nvSpPr>
      <xdr:spPr>
        <a:xfrm>
          <a:off x="13468350" y="4181475"/>
          <a:ext cx="404812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xdr:cNvSpPr/>
      </xdr:nvSpPr>
      <xdr:spPr>
        <a:xfrm>
          <a:off x="13468350" y="4244975"/>
          <a:ext cx="3886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xdr:cNvSpPr txBox="1"/>
      </xdr:nvSpPr>
      <xdr:spPr>
        <a:xfrm>
          <a:off x="13544550" y="4473575"/>
          <a:ext cx="38735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実質公債費比率は類似団体平均を下回ってはいるものの、税収の少なさから歳入の半分を交付税に頼っていることから、業務支出に対する業務収入に余裕が無いため、平均を下回る形となっている。</a:t>
          </a:r>
        </a:p>
      </xdr:txBody>
    </xdr:sp>
    <xdr:clientData/>
  </xdr:twoCellAnchor>
  <xdr:oneCellAnchor>
    <xdr:from>
      <xdr:col>57</xdr:col>
      <xdr:colOff>111125</xdr:colOff>
      <xdr:row>23</xdr:row>
      <xdr:rowOff>47625</xdr:rowOff>
    </xdr:from>
    <xdr:ext cx="349839" cy="225703"/>
    <xdr:sp macro="" textlink="">
      <xdr:nvSpPr>
        <xdr:cNvPr id="103" name="テキスト ボックス 102"/>
        <xdr:cNvSpPr txBox="1"/>
      </xdr:nvSpPr>
      <xdr:spPr>
        <a:xfrm>
          <a:off x="960755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xdr:cNvCxnSpPr/>
      </xdr:nvCxnSpPr>
      <xdr:spPr>
        <a:xfrm>
          <a:off x="9645650" y="6340475"/>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5" name="直線コネクタ 104"/>
        <xdr:cNvCxnSpPr/>
      </xdr:nvCxnSpPr>
      <xdr:spPr>
        <a:xfrm>
          <a:off x="9645650" y="6032047"/>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6" name="テキスト ボックス 105"/>
        <xdr:cNvSpPr txBox="1"/>
      </xdr:nvSpPr>
      <xdr:spPr>
        <a:xfrm>
          <a:off x="9331203" y="593824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7" name="直線コネクタ 106"/>
        <xdr:cNvCxnSpPr/>
      </xdr:nvCxnSpPr>
      <xdr:spPr>
        <a:xfrm>
          <a:off x="9645650" y="5723618"/>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8" name="テキスト ボックス 107"/>
        <xdr:cNvSpPr txBox="1"/>
      </xdr:nvSpPr>
      <xdr:spPr>
        <a:xfrm>
          <a:off x="9331203" y="562981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9" name="直線コネクタ 108"/>
        <xdr:cNvCxnSpPr/>
      </xdr:nvCxnSpPr>
      <xdr:spPr>
        <a:xfrm>
          <a:off x="9645650" y="5415189"/>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10" name="テキスト ボックス 109"/>
        <xdr:cNvSpPr txBox="1"/>
      </xdr:nvSpPr>
      <xdr:spPr>
        <a:xfrm>
          <a:off x="9331203" y="5321388"/>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1" name="直線コネクタ 110"/>
        <xdr:cNvCxnSpPr/>
      </xdr:nvCxnSpPr>
      <xdr:spPr>
        <a:xfrm>
          <a:off x="9645650" y="5106761"/>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2" name="テキスト ボックス 111"/>
        <xdr:cNvSpPr txBox="1"/>
      </xdr:nvSpPr>
      <xdr:spPr>
        <a:xfrm>
          <a:off x="9331203" y="5012960"/>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3" name="直線コネクタ 112"/>
        <xdr:cNvCxnSpPr/>
      </xdr:nvCxnSpPr>
      <xdr:spPr>
        <a:xfrm>
          <a:off x="9645650" y="4798332"/>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27</xdr:row>
      <xdr:rowOff>75381</xdr:rowOff>
    </xdr:from>
    <xdr:ext cx="308097" cy="225703"/>
    <xdr:sp macro="" textlink="">
      <xdr:nvSpPr>
        <xdr:cNvPr id="114" name="テキスト ボックス 113"/>
        <xdr:cNvSpPr txBox="1"/>
      </xdr:nvSpPr>
      <xdr:spPr>
        <a:xfrm>
          <a:off x="9331203" y="470453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5" name="直線コネクタ 114"/>
        <xdr:cNvCxnSpPr/>
      </xdr:nvCxnSpPr>
      <xdr:spPr>
        <a:xfrm>
          <a:off x="9645650" y="4489903"/>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6" name="テキスト ボックス 115"/>
        <xdr:cNvSpPr txBox="1"/>
      </xdr:nvSpPr>
      <xdr:spPr>
        <a:xfrm>
          <a:off x="92799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xdr:cNvCxnSpPr/>
      </xdr:nvCxnSpPr>
      <xdr:spPr>
        <a:xfrm>
          <a:off x="9645650" y="4181475"/>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8" name="テキスト ボックス 117"/>
        <xdr:cNvSpPr txBox="1"/>
      </xdr:nvSpPr>
      <xdr:spPr>
        <a:xfrm>
          <a:off x="92799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9" name="債務償還可能年数グラフ枠"/>
        <xdr:cNvSpPr/>
      </xdr:nvSpPr>
      <xdr:spPr>
        <a:xfrm>
          <a:off x="9645650" y="4181475"/>
          <a:ext cx="3584575"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124732</xdr:rowOff>
    </xdr:from>
    <xdr:to>
      <xdr:col>76</xdr:col>
      <xdr:colOff>21589</xdr:colOff>
      <xdr:row>35</xdr:row>
      <xdr:rowOff>31297</xdr:rowOff>
    </xdr:to>
    <xdr:cxnSp macro="">
      <xdr:nvCxnSpPr>
        <xdr:cNvPr id="120" name="直線コネクタ 119"/>
        <xdr:cNvCxnSpPr/>
      </xdr:nvCxnSpPr>
      <xdr:spPr>
        <a:xfrm flipV="1">
          <a:off x="12593320" y="4582432"/>
          <a:ext cx="1269" cy="1449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1" name="債務償還可能年数最小値テキスト"/>
        <xdr:cNvSpPr txBox="1"/>
      </xdr:nvSpPr>
      <xdr:spPr>
        <a:xfrm>
          <a:off x="12646025" y="60358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2" name="直線コネクタ 121"/>
        <xdr:cNvCxnSpPr/>
      </xdr:nvCxnSpPr>
      <xdr:spPr>
        <a:xfrm>
          <a:off x="12534900" y="603204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71409</xdr:rowOff>
    </xdr:from>
    <xdr:ext cx="340478" cy="259045"/>
    <xdr:sp macro="" textlink="">
      <xdr:nvSpPr>
        <xdr:cNvPr id="123" name="債務償還可能年数最大値テキスト"/>
        <xdr:cNvSpPr txBox="1"/>
      </xdr:nvSpPr>
      <xdr:spPr>
        <a:xfrm>
          <a:off x="12646025" y="43576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124732</xdr:rowOff>
    </xdr:from>
    <xdr:to>
      <xdr:col>76</xdr:col>
      <xdr:colOff>111125</xdr:colOff>
      <xdr:row>26</xdr:row>
      <xdr:rowOff>124732</xdr:rowOff>
    </xdr:to>
    <xdr:cxnSp macro="">
      <xdr:nvCxnSpPr>
        <xdr:cNvPr id="124" name="直線コネクタ 123"/>
        <xdr:cNvCxnSpPr/>
      </xdr:nvCxnSpPr>
      <xdr:spPr>
        <a:xfrm>
          <a:off x="12534900" y="458243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12445</xdr:rowOff>
    </xdr:from>
    <xdr:ext cx="340478" cy="259045"/>
    <xdr:sp macro="" textlink="">
      <xdr:nvSpPr>
        <xdr:cNvPr id="125" name="債務償還可能年数平均値テキスト"/>
        <xdr:cNvSpPr txBox="1"/>
      </xdr:nvSpPr>
      <xdr:spPr>
        <a:xfrm>
          <a:off x="12646025" y="5327395"/>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34018</xdr:rowOff>
    </xdr:from>
    <xdr:to>
      <xdr:col>76</xdr:col>
      <xdr:colOff>73025</xdr:colOff>
      <xdr:row>31</xdr:row>
      <xdr:rowOff>135618</xdr:rowOff>
    </xdr:to>
    <xdr:sp macro="" textlink="">
      <xdr:nvSpPr>
        <xdr:cNvPr id="126" name="フローチャート: 判断 125"/>
        <xdr:cNvSpPr/>
      </xdr:nvSpPr>
      <xdr:spPr>
        <a:xfrm>
          <a:off x="12573000" y="534896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7" name="テキスト ボックス 126"/>
        <xdr:cNvSpPr txBox="1"/>
      </xdr:nvSpPr>
      <xdr:spPr>
        <a:xfrm>
          <a:off x="124460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8" name="テキスト ボックス 127"/>
        <xdr:cNvSpPr txBox="1"/>
      </xdr:nvSpPr>
      <xdr:spPr>
        <a:xfrm>
          <a:off x="118491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9" name="テキスト ボックス 128"/>
        <xdr:cNvSpPr txBox="1"/>
      </xdr:nvSpPr>
      <xdr:spPr>
        <a:xfrm>
          <a:off x="112014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0" name="テキスト ボックス 129"/>
        <xdr:cNvSpPr txBox="1"/>
      </xdr:nvSpPr>
      <xdr:spPr>
        <a:xfrm>
          <a:off x="10553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1" name="テキスト ボックス 130"/>
        <xdr:cNvSpPr txBox="1"/>
      </xdr:nvSpPr>
      <xdr:spPr>
        <a:xfrm>
          <a:off x="99060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116568</xdr:rowOff>
    </xdr:from>
    <xdr:to>
      <xdr:col>76</xdr:col>
      <xdr:colOff>73025</xdr:colOff>
      <xdr:row>29</xdr:row>
      <xdr:rowOff>46718</xdr:rowOff>
    </xdr:to>
    <xdr:sp macro="" textlink="">
      <xdr:nvSpPr>
        <xdr:cNvPr id="132" name="楕円 131"/>
        <xdr:cNvSpPr/>
      </xdr:nvSpPr>
      <xdr:spPr>
        <a:xfrm>
          <a:off x="12573000" y="491716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139445</xdr:rowOff>
    </xdr:from>
    <xdr:ext cx="340478" cy="259045"/>
    <xdr:sp macro="" textlink="">
      <xdr:nvSpPr>
        <xdr:cNvPr id="133" name="債務償還可能年数該当値テキスト"/>
        <xdr:cNvSpPr txBox="1"/>
      </xdr:nvSpPr>
      <xdr:spPr>
        <a:xfrm>
          <a:off x="12646025" y="47685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4" name="正方形/長方形 133"/>
        <xdr:cNvSpPr/>
      </xdr:nvSpPr>
      <xdr:spPr>
        <a:xfrm>
          <a:off x="1098550" y="7181850"/>
          <a:ext cx="501967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5" name="正方形/長方形 134"/>
        <xdr:cNvSpPr/>
      </xdr:nvSpPr>
      <xdr:spPr>
        <a:xfrm>
          <a:off x="1098550" y="10944225"/>
          <a:ext cx="501967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6" name="テキスト ボックス 135"/>
        <xdr:cNvSpPr txBox="1"/>
      </xdr:nvSpPr>
      <xdr:spPr>
        <a:xfrm>
          <a:off x="8001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7" name="テキスト ボックス 136"/>
        <xdr:cNvSpPr txBox="1"/>
      </xdr:nvSpPr>
      <xdr:spPr>
        <a:xfrm>
          <a:off x="59563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8" name="テキスト ボックス 137"/>
        <xdr:cNvSpPr txBox="1"/>
      </xdr:nvSpPr>
      <xdr:spPr>
        <a:xfrm>
          <a:off x="8001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9" name="テキスト ボックス 138"/>
        <xdr:cNvSpPr txBox="1"/>
      </xdr:nvSpPr>
      <xdr:spPr>
        <a:xfrm>
          <a:off x="59563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49275" y="127000"/>
          <a:ext cx="107854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192500" y="190500"/>
          <a:ext cx="3390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211550" y="215900"/>
          <a:ext cx="3346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236950" y="241300"/>
          <a:ext cx="3289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京都府笠置町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3827125"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3852525"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3877925" y="241300"/>
          <a:ext cx="21590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4770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7470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0817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1,392
1,388
23.52
1,588,611
1,537,969
35,727
887,648
1,263,478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04165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33705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05472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18820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33705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118225" y="1714500"/>
          <a:ext cx="3111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417050"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648825"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648825" y="12192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648825" y="1549400"/>
          <a:ext cx="1231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553575" y="9906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553575" y="12573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56945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518650" y="1524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56945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518650" y="1905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1277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12775"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12775"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477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747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747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192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192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590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590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477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3817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477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208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647700" y="716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208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647700" y="670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208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647700" y="624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208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647700" y="579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xdr:cNvSpPr txBox="1"/>
      </xdr:nvSpPr>
      <xdr:spPr>
        <a:xfrm>
          <a:off x="266246"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6477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662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xdr:cNvSpPr/>
      </xdr:nvSpPr>
      <xdr:spPr>
        <a:xfrm>
          <a:off x="6477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28194</xdr:rowOff>
    </xdr:from>
    <xdr:to>
      <xdr:col>24</xdr:col>
      <xdr:colOff>62865</xdr:colOff>
      <xdr:row>42</xdr:row>
      <xdr:rowOff>73914</xdr:rowOff>
    </xdr:to>
    <xdr:cxnSp macro="">
      <xdr:nvCxnSpPr>
        <xdr:cNvPr id="54" name="直線コネクタ 53"/>
        <xdr:cNvCxnSpPr/>
      </xdr:nvCxnSpPr>
      <xdr:spPr>
        <a:xfrm flipV="1">
          <a:off x="3949065" y="5857494"/>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77741</xdr:rowOff>
    </xdr:from>
    <xdr:ext cx="405111" cy="259045"/>
    <xdr:sp macro="" textlink="">
      <xdr:nvSpPr>
        <xdr:cNvPr id="55" name="【道路】&#10;有形固定資産減価償却率最小値テキスト"/>
        <xdr:cNvSpPr txBox="1"/>
      </xdr:nvSpPr>
      <xdr:spPr>
        <a:xfrm>
          <a:off x="3987800" y="7278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73914</xdr:rowOff>
    </xdr:from>
    <xdr:to>
      <xdr:col>24</xdr:col>
      <xdr:colOff>152400</xdr:colOff>
      <xdr:row>42</xdr:row>
      <xdr:rowOff>73914</xdr:rowOff>
    </xdr:to>
    <xdr:cxnSp macro="">
      <xdr:nvCxnSpPr>
        <xdr:cNvPr id="56" name="直線コネクタ 55"/>
        <xdr:cNvCxnSpPr/>
      </xdr:nvCxnSpPr>
      <xdr:spPr>
        <a:xfrm>
          <a:off x="3889375" y="727481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146321</xdr:rowOff>
    </xdr:from>
    <xdr:ext cx="405111" cy="259045"/>
    <xdr:sp macro="" textlink="">
      <xdr:nvSpPr>
        <xdr:cNvPr id="57" name="【道路】&#10;有形固定資産減価償却率最大値テキスト"/>
        <xdr:cNvSpPr txBox="1"/>
      </xdr:nvSpPr>
      <xdr:spPr>
        <a:xfrm>
          <a:off x="3987800" y="5632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28194</xdr:rowOff>
    </xdr:from>
    <xdr:to>
      <xdr:col>24</xdr:col>
      <xdr:colOff>152400</xdr:colOff>
      <xdr:row>34</xdr:row>
      <xdr:rowOff>28194</xdr:rowOff>
    </xdr:to>
    <xdr:cxnSp macro="">
      <xdr:nvCxnSpPr>
        <xdr:cNvPr id="58" name="直線コネクタ 57"/>
        <xdr:cNvCxnSpPr/>
      </xdr:nvCxnSpPr>
      <xdr:spPr>
        <a:xfrm>
          <a:off x="3889375" y="585749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39</xdr:row>
      <xdr:rowOff>12971</xdr:rowOff>
    </xdr:from>
    <xdr:ext cx="405111" cy="259045"/>
    <xdr:sp macro="" textlink="">
      <xdr:nvSpPr>
        <xdr:cNvPr id="59" name="【道路】&#10;有形固定資産減価償却率平均値テキスト"/>
        <xdr:cNvSpPr txBox="1"/>
      </xdr:nvSpPr>
      <xdr:spPr>
        <a:xfrm>
          <a:off x="3987800" y="6699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34544</xdr:rowOff>
    </xdr:from>
    <xdr:to>
      <xdr:col>24</xdr:col>
      <xdr:colOff>114300</xdr:colOff>
      <xdr:row>39</xdr:row>
      <xdr:rowOff>136144</xdr:rowOff>
    </xdr:to>
    <xdr:sp macro="" textlink="">
      <xdr:nvSpPr>
        <xdr:cNvPr id="60" name="フローチャート: 判断 59"/>
        <xdr:cNvSpPr/>
      </xdr:nvSpPr>
      <xdr:spPr>
        <a:xfrm>
          <a:off x="3898900" y="672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164846</xdr:rowOff>
    </xdr:from>
    <xdr:to>
      <xdr:col>20</xdr:col>
      <xdr:colOff>38100</xdr:colOff>
      <xdr:row>39</xdr:row>
      <xdr:rowOff>94996</xdr:rowOff>
    </xdr:to>
    <xdr:sp macro="" textlink="">
      <xdr:nvSpPr>
        <xdr:cNvPr id="61" name="フローチャート: 判断 60"/>
        <xdr:cNvSpPr/>
      </xdr:nvSpPr>
      <xdr:spPr>
        <a:xfrm>
          <a:off x="3203575" y="667994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34544</xdr:rowOff>
    </xdr:from>
    <xdr:to>
      <xdr:col>15</xdr:col>
      <xdr:colOff>101600</xdr:colOff>
      <xdr:row>39</xdr:row>
      <xdr:rowOff>136144</xdr:rowOff>
    </xdr:to>
    <xdr:sp macro="" textlink="">
      <xdr:nvSpPr>
        <xdr:cNvPr id="62" name="フローチャート: 判断 61"/>
        <xdr:cNvSpPr/>
      </xdr:nvSpPr>
      <xdr:spPr>
        <a:xfrm>
          <a:off x="2428875" y="672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xdr:cNvSpPr txBox="1"/>
      </xdr:nvSpPr>
      <xdr:spPr>
        <a:xfrm>
          <a:off x="37877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xdr:cNvSpPr txBox="1"/>
      </xdr:nvSpPr>
      <xdr:spPr>
        <a:xfrm>
          <a:off x="30734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xdr:cNvSpPr txBox="1"/>
      </xdr:nvSpPr>
      <xdr:spPr>
        <a:xfrm>
          <a:off x="2317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xdr:cNvSpPr txBox="1"/>
      </xdr:nvSpPr>
      <xdr:spPr>
        <a:xfrm>
          <a:off x="1571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xdr:cNvSpPr txBox="1"/>
      </xdr:nvSpPr>
      <xdr:spPr>
        <a:xfrm>
          <a:off x="806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77978</xdr:rowOff>
    </xdr:from>
    <xdr:to>
      <xdr:col>20</xdr:col>
      <xdr:colOff>38100</xdr:colOff>
      <xdr:row>39</xdr:row>
      <xdr:rowOff>8128</xdr:rowOff>
    </xdr:to>
    <xdr:sp macro="" textlink="">
      <xdr:nvSpPr>
        <xdr:cNvPr id="68" name="楕円 67"/>
        <xdr:cNvSpPr/>
      </xdr:nvSpPr>
      <xdr:spPr>
        <a:xfrm>
          <a:off x="3203575" y="659307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112268</xdr:rowOff>
    </xdr:from>
    <xdr:to>
      <xdr:col>15</xdr:col>
      <xdr:colOff>101600</xdr:colOff>
      <xdr:row>39</xdr:row>
      <xdr:rowOff>42418</xdr:rowOff>
    </xdr:to>
    <xdr:sp macro="" textlink="">
      <xdr:nvSpPr>
        <xdr:cNvPr id="69" name="楕円 68"/>
        <xdr:cNvSpPr/>
      </xdr:nvSpPr>
      <xdr:spPr>
        <a:xfrm>
          <a:off x="2428875" y="662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128778</xdr:rowOff>
    </xdr:from>
    <xdr:to>
      <xdr:col>19</xdr:col>
      <xdr:colOff>177800</xdr:colOff>
      <xdr:row>38</xdr:row>
      <xdr:rowOff>163068</xdr:rowOff>
    </xdr:to>
    <xdr:cxnSp macro="">
      <xdr:nvCxnSpPr>
        <xdr:cNvPr id="70" name="直線コネクタ 69"/>
        <xdr:cNvCxnSpPr/>
      </xdr:nvCxnSpPr>
      <xdr:spPr>
        <a:xfrm flipV="1">
          <a:off x="2479675" y="6643878"/>
          <a:ext cx="75565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86123</xdr:rowOff>
    </xdr:from>
    <xdr:ext cx="405111" cy="259045"/>
    <xdr:sp macro="" textlink="">
      <xdr:nvSpPr>
        <xdr:cNvPr id="71" name="n_1aveValue【道路】&#10;有形固定資産減価償却率"/>
        <xdr:cNvSpPr txBox="1"/>
      </xdr:nvSpPr>
      <xdr:spPr>
        <a:xfrm>
          <a:off x="3067694" y="6772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127271</xdr:rowOff>
    </xdr:from>
    <xdr:ext cx="405111" cy="259045"/>
    <xdr:sp macro="" textlink="">
      <xdr:nvSpPr>
        <xdr:cNvPr id="72" name="n_2aveValue【道路】&#10;有形固定資産減価償却率"/>
        <xdr:cNvSpPr txBox="1"/>
      </xdr:nvSpPr>
      <xdr:spPr>
        <a:xfrm>
          <a:off x="2305694" y="6813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24655</xdr:rowOff>
    </xdr:from>
    <xdr:ext cx="405111" cy="259045"/>
    <xdr:sp macro="" textlink="">
      <xdr:nvSpPr>
        <xdr:cNvPr id="73" name="n_1mainValue【道路】&#10;有形固定資産減価償却率"/>
        <xdr:cNvSpPr txBox="1"/>
      </xdr:nvSpPr>
      <xdr:spPr>
        <a:xfrm>
          <a:off x="3067694" y="6368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58945</xdr:rowOff>
    </xdr:from>
    <xdr:ext cx="405111" cy="259045"/>
    <xdr:sp macro="" textlink="">
      <xdr:nvSpPr>
        <xdr:cNvPr id="74" name="n_2mainValue【道路】&#10;有形固定資産減価償却率"/>
        <xdr:cNvSpPr txBox="1"/>
      </xdr:nvSpPr>
      <xdr:spPr>
        <a:xfrm>
          <a:off x="2305694" y="6402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xdr:cNvSpPr/>
      </xdr:nvSpPr>
      <xdr:spPr>
        <a:xfrm>
          <a:off x="5632450"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xdr:cNvSpPr/>
      </xdr:nvSpPr>
      <xdr:spPr>
        <a:xfrm>
          <a:off x="57308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xdr:cNvSpPr/>
      </xdr:nvSpPr>
      <xdr:spPr>
        <a:xfrm>
          <a:off x="57308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xdr:cNvSpPr/>
      </xdr:nvSpPr>
      <xdr:spPr>
        <a:xfrm>
          <a:off x="66040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xdr:cNvSpPr/>
      </xdr:nvSpPr>
      <xdr:spPr>
        <a:xfrm>
          <a:off x="66040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xdr:cNvSpPr/>
      </xdr:nvSpPr>
      <xdr:spPr>
        <a:xfrm>
          <a:off x="75755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xdr:cNvSpPr/>
      </xdr:nvSpPr>
      <xdr:spPr>
        <a:xfrm>
          <a:off x="75755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xdr:cNvSpPr/>
      </xdr:nvSpPr>
      <xdr:spPr>
        <a:xfrm>
          <a:off x="5632450"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3" name="テキスト ボックス 82"/>
        <xdr:cNvSpPr txBox="1"/>
      </xdr:nvSpPr>
      <xdr:spPr>
        <a:xfrm>
          <a:off x="559435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xdr:cNvCxnSpPr/>
      </xdr:nvCxnSpPr>
      <xdr:spPr>
        <a:xfrm>
          <a:off x="5632450" y="762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5" name="直線コネクタ 84"/>
        <xdr:cNvCxnSpPr/>
      </xdr:nvCxnSpPr>
      <xdr:spPr>
        <a:xfrm>
          <a:off x="5632450" y="71628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6" name="テキスト ボックス 85"/>
        <xdr:cNvSpPr txBox="1"/>
      </xdr:nvSpPr>
      <xdr:spPr>
        <a:xfrm>
          <a:off x="52224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7" name="直線コネクタ 86"/>
        <xdr:cNvCxnSpPr/>
      </xdr:nvCxnSpPr>
      <xdr:spPr>
        <a:xfrm>
          <a:off x="5632450" y="67056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88" name="テキスト ボックス 87"/>
        <xdr:cNvSpPr txBox="1"/>
      </xdr:nvSpPr>
      <xdr:spPr>
        <a:xfrm>
          <a:off x="5122756"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89" name="直線コネクタ 88"/>
        <xdr:cNvCxnSpPr/>
      </xdr:nvCxnSpPr>
      <xdr:spPr>
        <a:xfrm>
          <a:off x="5632450" y="62484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90" name="テキスト ボックス 89"/>
        <xdr:cNvSpPr txBox="1"/>
      </xdr:nvSpPr>
      <xdr:spPr>
        <a:xfrm>
          <a:off x="5122756"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1" name="直線コネクタ 90"/>
        <xdr:cNvCxnSpPr/>
      </xdr:nvCxnSpPr>
      <xdr:spPr>
        <a:xfrm>
          <a:off x="5632450" y="57912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92" name="テキスト ボックス 91"/>
        <xdr:cNvSpPr txBox="1"/>
      </xdr:nvSpPr>
      <xdr:spPr>
        <a:xfrm>
          <a:off x="5122756"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3" name="直線コネクタ 92"/>
        <xdr:cNvCxnSpPr/>
      </xdr:nvCxnSpPr>
      <xdr:spPr>
        <a:xfrm>
          <a:off x="5632450" y="533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4" name="テキスト ボックス 93"/>
        <xdr:cNvSpPr txBox="1"/>
      </xdr:nvSpPr>
      <xdr:spPr>
        <a:xfrm>
          <a:off x="5122756"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5" name="【道路】&#10;一人当たり延長グラフ枠"/>
        <xdr:cNvSpPr/>
      </xdr:nvSpPr>
      <xdr:spPr>
        <a:xfrm>
          <a:off x="5632450"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36063</xdr:rowOff>
    </xdr:from>
    <xdr:to>
      <xdr:col>54</xdr:col>
      <xdr:colOff>189865</xdr:colOff>
      <xdr:row>41</xdr:row>
      <xdr:rowOff>102960</xdr:rowOff>
    </xdr:to>
    <xdr:cxnSp macro="">
      <xdr:nvCxnSpPr>
        <xdr:cNvPr id="96" name="直線コネクタ 95"/>
        <xdr:cNvCxnSpPr/>
      </xdr:nvCxnSpPr>
      <xdr:spPr>
        <a:xfrm flipV="1">
          <a:off x="8905240" y="5865363"/>
          <a:ext cx="0" cy="1267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106787</xdr:rowOff>
    </xdr:from>
    <xdr:ext cx="469744" cy="259045"/>
    <xdr:sp macro="" textlink="">
      <xdr:nvSpPr>
        <xdr:cNvPr id="97" name="【道路】&#10;一人当たり延長最小値テキスト"/>
        <xdr:cNvSpPr txBox="1"/>
      </xdr:nvSpPr>
      <xdr:spPr>
        <a:xfrm>
          <a:off x="8943975" y="7136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102960</xdr:rowOff>
    </xdr:from>
    <xdr:to>
      <xdr:col>55</xdr:col>
      <xdr:colOff>88900</xdr:colOff>
      <xdr:row>41</xdr:row>
      <xdr:rowOff>102960</xdr:rowOff>
    </xdr:to>
    <xdr:cxnSp macro="">
      <xdr:nvCxnSpPr>
        <xdr:cNvPr id="98" name="直線コネクタ 97"/>
        <xdr:cNvCxnSpPr/>
      </xdr:nvCxnSpPr>
      <xdr:spPr>
        <a:xfrm>
          <a:off x="8845550" y="713241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154190</xdr:rowOff>
    </xdr:from>
    <xdr:ext cx="599010" cy="259045"/>
    <xdr:sp macro="" textlink="">
      <xdr:nvSpPr>
        <xdr:cNvPr id="99" name="【道路】&#10;一人当たり延長最大値テキスト"/>
        <xdr:cNvSpPr txBox="1"/>
      </xdr:nvSpPr>
      <xdr:spPr>
        <a:xfrm>
          <a:off x="8943975" y="5640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36063</xdr:rowOff>
    </xdr:from>
    <xdr:to>
      <xdr:col>55</xdr:col>
      <xdr:colOff>88900</xdr:colOff>
      <xdr:row>34</xdr:row>
      <xdr:rowOff>36063</xdr:rowOff>
    </xdr:to>
    <xdr:cxnSp macro="">
      <xdr:nvCxnSpPr>
        <xdr:cNvPr id="100" name="直線コネクタ 99"/>
        <xdr:cNvCxnSpPr/>
      </xdr:nvCxnSpPr>
      <xdr:spPr>
        <a:xfrm>
          <a:off x="8845550" y="586536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23761</xdr:rowOff>
    </xdr:from>
    <xdr:ext cx="534377" cy="259045"/>
    <xdr:sp macro="" textlink="">
      <xdr:nvSpPr>
        <xdr:cNvPr id="101" name="【道路】&#10;一人当たり延長平均値テキスト"/>
        <xdr:cNvSpPr txBox="1"/>
      </xdr:nvSpPr>
      <xdr:spPr>
        <a:xfrm>
          <a:off x="8943975" y="68817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45334</xdr:rowOff>
    </xdr:from>
    <xdr:to>
      <xdr:col>55</xdr:col>
      <xdr:colOff>50800</xdr:colOff>
      <xdr:row>40</xdr:row>
      <xdr:rowOff>146934</xdr:rowOff>
    </xdr:to>
    <xdr:sp macro="" textlink="">
      <xdr:nvSpPr>
        <xdr:cNvPr id="102" name="フローチャート: 判断 101"/>
        <xdr:cNvSpPr/>
      </xdr:nvSpPr>
      <xdr:spPr>
        <a:xfrm>
          <a:off x="8883650" y="690333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114111</xdr:rowOff>
    </xdr:from>
    <xdr:to>
      <xdr:col>50</xdr:col>
      <xdr:colOff>165100</xdr:colOff>
      <xdr:row>40</xdr:row>
      <xdr:rowOff>44261</xdr:rowOff>
    </xdr:to>
    <xdr:sp macro="" textlink="">
      <xdr:nvSpPr>
        <xdr:cNvPr id="103" name="フローチャート: 判断 102"/>
        <xdr:cNvSpPr/>
      </xdr:nvSpPr>
      <xdr:spPr>
        <a:xfrm>
          <a:off x="8159750" y="6800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25757</xdr:rowOff>
    </xdr:from>
    <xdr:to>
      <xdr:col>46</xdr:col>
      <xdr:colOff>38100</xdr:colOff>
      <xdr:row>40</xdr:row>
      <xdr:rowOff>127357</xdr:rowOff>
    </xdr:to>
    <xdr:sp macro="" textlink="">
      <xdr:nvSpPr>
        <xdr:cNvPr id="104" name="フローチャート: 判断 103"/>
        <xdr:cNvSpPr/>
      </xdr:nvSpPr>
      <xdr:spPr>
        <a:xfrm>
          <a:off x="7413625" y="688375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5" name="テキスト ボックス 104"/>
        <xdr:cNvSpPr txBox="1"/>
      </xdr:nvSpPr>
      <xdr:spPr>
        <a:xfrm>
          <a:off x="87439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6" name="テキスト ボックス 105"/>
        <xdr:cNvSpPr txBox="1"/>
      </xdr:nvSpPr>
      <xdr:spPr>
        <a:xfrm>
          <a:off x="8048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7" name="テキスト ボックス 106"/>
        <xdr:cNvSpPr txBox="1"/>
      </xdr:nvSpPr>
      <xdr:spPr>
        <a:xfrm>
          <a:off x="7283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8" name="テキスト ボックス 107"/>
        <xdr:cNvSpPr txBox="1"/>
      </xdr:nvSpPr>
      <xdr:spPr>
        <a:xfrm>
          <a:off x="652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09" name="テキスト ボックス 108"/>
        <xdr:cNvSpPr txBox="1"/>
      </xdr:nvSpPr>
      <xdr:spPr>
        <a:xfrm>
          <a:off x="5781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161943</xdr:rowOff>
    </xdr:from>
    <xdr:to>
      <xdr:col>50</xdr:col>
      <xdr:colOff>165100</xdr:colOff>
      <xdr:row>41</xdr:row>
      <xdr:rowOff>92093</xdr:rowOff>
    </xdr:to>
    <xdr:sp macro="" textlink="">
      <xdr:nvSpPr>
        <xdr:cNvPr id="110" name="楕円 109"/>
        <xdr:cNvSpPr/>
      </xdr:nvSpPr>
      <xdr:spPr>
        <a:xfrm>
          <a:off x="8159750" y="7019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126464</xdr:rowOff>
    </xdr:from>
    <xdr:to>
      <xdr:col>46</xdr:col>
      <xdr:colOff>38100</xdr:colOff>
      <xdr:row>41</xdr:row>
      <xdr:rowOff>56614</xdr:rowOff>
    </xdr:to>
    <xdr:sp macro="" textlink="">
      <xdr:nvSpPr>
        <xdr:cNvPr id="111" name="楕円 110"/>
        <xdr:cNvSpPr/>
      </xdr:nvSpPr>
      <xdr:spPr>
        <a:xfrm>
          <a:off x="7413625" y="698446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5814</xdr:rowOff>
    </xdr:from>
    <xdr:to>
      <xdr:col>50</xdr:col>
      <xdr:colOff>114300</xdr:colOff>
      <xdr:row>41</xdr:row>
      <xdr:rowOff>41293</xdr:rowOff>
    </xdr:to>
    <xdr:cxnSp macro="">
      <xdr:nvCxnSpPr>
        <xdr:cNvPr id="112" name="直線コネクタ 111"/>
        <xdr:cNvCxnSpPr/>
      </xdr:nvCxnSpPr>
      <xdr:spPr>
        <a:xfrm>
          <a:off x="7445375" y="7035264"/>
          <a:ext cx="765175" cy="35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60788</xdr:rowOff>
    </xdr:from>
    <xdr:ext cx="534377" cy="259045"/>
    <xdr:sp macro="" textlink="">
      <xdr:nvSpPr>
        <xdr:cNvPr id="113" name="n_1aveValue【道路】&#10;一人当たり延長"/>
        <xdr:cNvSpPr txBox="1"/>
      </xdr:nvSpPr>
      <xdr:spPr>
        <a:xfrm>
          <a:off x="7959236" y="657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143884</xdr:rowOff>
    </xdr:from>
    <xdr:ext cx="534377" cy="259045"/>
    <xdr:sp macro="" textlink="">
      <xdr:nvSpPr>
        <xdr:cNvPr id="114" name="n_2aveValue【道路】&#10;一人当たり延長"/>
        <xdr:cNvSpPr txBox="1"/>
      </xdr:nvSpPr>
      <xdr:spPr>
        <a:xfrm>
          <a:off x="7225811" y="6658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83220</xdr:rowOff>
    </xdr:from>
    <xdr:ext cx="534377" cy="259045"/>
    <xdr:sp macro="" textlink="">
      <xdr:nvSpPr>
        <xdr:cNvPr id="115" name="n_1mainValue【道路】&#10;一人当たり延長"/>
        <xdr:cNvSpPr txBox="1"/>
      </xdr:nvSpPr>
      <xdr:spPr>
        <a:xfrm>
          <a:off x="7959236" y="7112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47741</xdr:rowOff>
    </xdr:from>
    <xdr:ext cx="534377" cy="259045"/>
    <xdr:sp macro="" textlink="">
      <xdr:nvSpPr>
        <xdr:cNvPr id="116" name="n_2mainValue【道路】&#10;一人当たり延長"/>
        <xdr:cNvSpPr txBox="1"/>
      </xdr:nvSpPr>
      <xdr:spPr>
        <a:xfrm>
          <a:off x="7225811" y="7077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7" name="正方形/長方形 116"/>
        <xdr:cNvSpPr/>
      </xdr:nvSpPr>
      <xdr:spPr>
        <a:xfrm>
          <a:off x="6477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8" name="正方形/長方形 117"/>
        <xdr:cNvSpPr/>
      </xdr:nvSpPr>
      <xdr:spPr>
        <a:xfrm>
          <a:off x="7747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9" name="正方形/長方形 118"/>
        <xdr:cNvSpPr/>
      </xdr:nvSpPr>
      <xdr:spPr>
        <a:xfrm>
          <a:off x="7747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0" name="正方形/長方形 119"/>
        <xdr:cNvSpPr/>
      </xdr:nvSpPr>
      <xdr:spPr>
        <a:xfrm>
          <a:off x="16192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1" name="正方形/長方形 120"/>
        <xdr:cNvSpPr/>
      </xdr:nvSpPr>
      <xdr:spPr>
        <a:xfrm>
          <a:off x="16192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2" name="正方形/長方形 121"/>
        <xdr:cNvSpPr/>
      </xdr:nvSpPr>
      <xdr:spPr>
        <a:xfrm>
          <a:off x="2590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3" name="正方形/長方形 122"/>
        <xdr:cNvSpPr/>
      </xdr:nvSpPr>
      <xdr:spPr>
        <a:xfrm>
          <a:off x="2590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4" name="正方形/長方形 123"/>
        <xdr:cNvSpPr/>
      </xdr:nvSpPr>
      <xdr:spPr>
        <a:xfrm>
          <a:off x="6477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5" name="テキスト ボックス 124"/>
        <xdr:cNvSpPr txBox="1"/>
      </xdr:nvSpPr>
      <xdr:spPr>
        <a:xfrm>
          <a:off x="6381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6" name="直線コネクタ 125"/>
        <xdr:cNvCxnSpPr/>
      </xdr:nvCxnSpPr>
      <xdr:spPr>
        <a:xfrm>
          <a:off x="6477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27" name="直線コネクタ 126"/>
        <xdr:cNvCxnSpPr/>
      </xdr:nvCxnSpPr>
      <xdr:spPr>
        <a:xfrm>
          <a:off x="647700" y="1110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28" name="テキスト ボックス 127"/>
        <xdr:cNvSpPr txBox="1"/>
      </xdr:nvSpPr>
      <xdr:spPr>
        <a:xfrm>
          <a:off x="36591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29" name="直線コネクタ 128"/>
        <xdr:cNvCxnSpPr/>
      </xdr:nvCxnSpPr>
      <xdr:spPr>
        <a:xfrm>
          <a:off x="647700" y="1077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0" name="テキスト ボックス 129"/>
        <xdr:cNvSpPr txBox="1"/>
      </xdr:nvSpPr>
      <xdr:spPr>
        <a:xfrm>
          <a:off x="3208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1" name="直線コネクタ 130"/>
        <xdr:cNvCxnSpPr/>
      </xdr:nvCxnSpPr>
      <xdr:spPr>
        <a:xfrm>
          <a:off x="647700" y="1045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2" name="テキスト ボックス 131"/>
        <xdr:cNvSpPr txBox="1"/>
      </xdr:nvSpPr>
      <xdr:spPr>
        <a:xfrm>
          <a:off x="3208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3" name="直線コネクタ 132"/>
        <xdr:cNvCxnSpPr/>
      </xdr:nvCxnSpPr>
      <xdr:spPr>
        <a:xfrm>
          <a:off x="647700" y="1012371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4" name="テキスト ボックス 133"/>
        <xdr:cNvSpPr txBox="1"/>
      </xdr:nvSpPr>
      <xdr:spPr>
        <a:xfrm>
          <a:off x="3208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5" name="直線コネクタ 134"/>
        <xdr:cNvCxnSpPr/>
      </xdr:nvCxnSpPr>
      <xdr:spPr>
        <a:xfrm>
          <a:off x="647700" y="979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6" name="テキスト ボックス 135"/>
        <xdr:cNvSpPr txBox="1"/>
      </xdr:nvSpPr>
      <xdr:spPr>
        <a:xfrm>
          <a:off x="3208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7" name="直線コネクタ 136"/>
        <xdr:cNvCxnSpPr/>
      </xdr:nvCxnSpPr>
      <xdr:spPr>
        <a:xfrm>
          <a:off x="647700" y="947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38" name="テキスト ボックス 137"/>
        <xdr:cNvSpPr txBox="1"/>
      </xdr:nvSpPr>
      <xdr:spPr>
        <a:xfrm>
          <a:off x="266246"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9" name="直線コネクタ 138"/>
        <xdr:cNvCxnSpPr/>
      </xdr:nvCxnSpPr>
      <xdr:spPr>
        <a:xfrm>
          <a:off x="6477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0" name="テキスト ボックス 139"/>
        <xdr:cNvSpPr txBox="1"/>
      </xdr:nvSpPr>
      <xdr:spPr>
        <a:xfrm>
          <a:off x="2662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1" name="【橋りょう・トンネル】&#10;有形固定資産減価償却率グラフ枠"/>
        <xdr:cNvSpPr/>
      </xdr:nvSpPr>
      <xdr:spPr>
        <a:xfrm>
          <a:off x="6477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93073</xdr:rowOff>
    </xdr:from>
    <xdr:to>
      <xdr:col>24</xdr:col>
      <xdr:colOff>62865</xdr:colOff>
      <xdr:row>64</xdr:row>
      <xdr:rowOff>0</xdr:rowOff>
    </xdr:to>
    <xdr:cxnSp macro="">
      <xdr:nvCxnSpPr>
        <xdr:cNvPr id="142" name="直線コネクタ 141"/>
        <xdr:cNvCxnSpPr/>
      </xdr:nvCxnSpPr>
      <xdr:spPr>
        <a:xfrm flipV="1">
          <a:off x="3949065" y="9694273"/>
          <a:ext cx="0" cy="1278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3827</xdr:rowOff>
    </xdr:from>
    <xdr:ext cx="340478" cy="259045"/>
    <xdr:sp macro="" textlink="">
      <xdr:nvSpPr>
        <xdr:cNvPr id="143" name="【橋りょう・トンネル】&#10;有形固定資産減価償却率最小値テキスト"/>
        <xdr:cNvSpPr txBox="1"/>
      </xdr:nvSpPr>
      <xdr:spPr>
        <a:xfrm>
          <a:off x="3987800" y="1097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0</xdr:rowOff>
    </xdr:from>
    <xdr:to>
      <xdr:col>24</xdr:col>
      <xdr:colOff>152400</xdr:colOff>
      <xdr:row>64</xdr:row>
      <xdr:rowOff>0</xdr:rowOff>
    </xdr:to>
    <xdr:cxnSp macro="">
      <xdr:nvCxnSpPr>
        <xdr:cNvPr id="144" name="直線コネクタ 143"/>
        <xdr:cNvCxnSpPr/>
      </xdr:nvCxnSpPr>
      <xdr:spPr>
        <a:xfrm>
          <a:off x="3889375" y="109728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39750</xdr:rowOff>
    </xdr:from>
    <xdr:ext cx="405111" cy="259045"/>
    <xdr:sp macro="" textlink="">
      <xdr:nvSpPr>
        <xdr:cNvPr id="145" name="【橋りょう・トンネル】&#10;有形固定資産減価償却率最大値テキスト"/>
        <xdr:cNvSpPr txBox="1"/>
      </xdr:nvSpPr>
      <xdr:spPr>
        <a:xfrm>
          <a:off x="3987800" y="9469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93073</xdr:rowOff>
    </xdr:from>
    <xdr:to>
      <xdr:col>24</xdr:col>
      <xdr:colOff>152400</xdr:colOff>
      <xdr:row>56</xdr:row>
      <xdr:rowOff>93073</xdr:rowOff>
    </xdr:to>
    <xdr:cxnSp macro="">
      <xdr:nvCxnSpPr>
        <xdr:cNvPr id="146" name="直線コネクタ 145"/>
        <xdr:cNvCxnSpPr/>
      </xdr:nvCxnSpPr>
      <xdr:spPr>
        <a:xfrm>
          <a:off x="3889375" y="969427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157860</xdr:rowOff>
    </xdr:from>
    <xdr:ext cx="405111" cy="259045"/>
    <xdr:sp macro="" textlink="">
      <xdr:nvSpPr>
        <xdr:cNvPr id="147" name="【橋りょう・トンネル】&#10;有形固定資産減価償却率平均値テキスト"/>
        <xdr:cNvSpPr txBox="1"/>
      </xdr:nvSpPr>
      <xdr:spPr>
        <a:xfrm>
          <a:off x="3987800" y="101019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7983</xdr:rowOff>
    </xdr:from>
    <xdr:to>
      <xdr:col>24</xdr:col>
      <xdr:colOff>114300</xdr:colOff>
      <xdr:row>59</xdr:row>
      <xdr:rowOff>109583</xdr:rowOff>
    </xdr:to>
    <xdr:sp macro="" textlink="">
      <xdr:nvSpPr>
        <xdr:cNvPr id="148" name="フローチャート: 判断 147"/>
        <xdr:cNvSpPr/>
      </xdr:nvSpPr>
      <xdr:spPr>
        <a:xfrm>
          <a:off x="38989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132080</xdr:rowOff>
    </xdr:from>
    <xdr:to>
      <xdr:col>20</xdr:col>
      <xdr:colOff>38100</xdr:colOff>
      <xdr:row>59</xdr:row>
      <xdr:rowOff>62230</xdr:rowOff>
    </xdr:to>
    <xdr:sp macro="" textlink="">
      <xdr:nvSpPr>
        <xdr:cNvPr id="149" name="フローチャート: 判断 148"/>
        <xdr:cNvSpPr/>
      </xdr:nvSpPr>
      <xdr:spPr>
        <a:xfrm>
          <a:off x="3203575" y="1007618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76563</xdr:rowOff>
    </xdr:from>
    <xdr:to>
      <xdr:col>15</xdr:col>
      <xdr:colOff>101600</xdr:colOff>
      <xdr:row>60</xdr:row>
      <xdr:rowOff>6713</xdr:rowOff>
    </xdr:to>
    <xdr:sp macro="" textlink="">
      <xdr:nvSpPr>
        <xdr:cNvPr id="150" name="フローチャート: 判断 149"/>
        <xdr:cNvSpPr/>
      </xdr:nvSpPr>
      <xdr:spPr>
        <a:xfrm>
          <a:off x="2428875"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1" name="テキスト ボックス 150"/>
        <xdr:cNvSpPr txBox="1"/>
      </xdr:nvSpPr>
      <xdr:spPr>
        <a:xfrm>
          <a:off x="3787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2" name="テキスト ボックス 151"/>
        <xdr:cNvSpPr txBox="1"/>
      </xdr:nvSpPr>
      <xdr:spPr>
        <a:xfrm>
          <a:off x="3073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3" name="テキスト ボックス 152"/>
        <xdr:cNvSpPr txBox="1"/>
      </xdr:nvSpPr>
      <xdr:spPr>
        <a:xfrm>
          <a:off x="2317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4" name="テキスト ボックス 153"/>
        <xdr:cNvSpPr txBox="1"/>
      </xdr:nvSpPr>
      <xdr:spPr>
        <a:xfrm>
          <a:off x="1571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5" name="テキスト ボックス 154"/>
        <xdr:cNvSpPr txBox="1"/>
      </xdr:nvSpPr>
      <xdr:spPr>
        <a:xfrm>
          <a:off x="806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133713</xdr:rowOff>
    </xdr:from>
    <xdr:to>
      <xdr:col>20</xdr:col>
      <xdr:colOff>38100</xdr:colOff>
      <xdr:row>58</xdr:row>
      <xdr:rowOff>63863</xdr:rowOff>
    </xdr:to>
    <xdr:sp macro="" textlink="">
      <xdr:nvSpPr>
        <xdr:cNvPr id="156" name="楕円 155"/>
        <xdr:cNvSpPr/>
      </xdr:nvSpPr>
      <xdr:spPr>
        <a:xfrm>
          <a:off x="3203575" y="990636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138612</xdr:rowOff>
    </xdr:from>
    <xdr:to>
      <xdr:col>15</xdr:col>
      <xdr:colOff>101600</xdr:colOff>
      <xdr:row>58</xdr:row>
      <xdr:rowOff>68762</xdr:rowOff>
    </xdr:to>
    <xdr:sp macro="" textlink="">
      <xdr:nvSpPr>
        <xdr:cNvPr id="157" name="楕円 156"/>
        <xdr:cNvSpPr/>
      </xdr:nvSpPr>
      <xdr:spPr>
        <a:xfrm>
          <a:off x="2428875" y="991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13063</xdr:rowOff>
    </xdr:from>
    <xdr:to>
      <xdr:col>19</xdr:col>
      <xdr:colOff>177800</xdr:colOff>
      <xdr:row>58</xdr:row>
      <xdr:rowOff>17962</xdr:rowOff>
    </xdr:to>
    <xdr:cxnSp macro="">
      <xdr:nvCxnSpPr>
        <xdr:cNvPr id="158" name="直線コネクタ 157"/>
        <xdr:cNvCxnSpPr/>
      </xdr:nvCxnSpPr>
      <xdr:spPr>
        <a:xfrm flipV="1">
          <a:off x="2479675" y="9957163"/>
          <a:ext cx="75565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53357</xdr:rowOff>
    </xdr:from>
    <xdr:ext cx="405111" cy="259045"/>
    <xdr:sp macro="" textlink="">
      <xdr:nvSpPr>
        <xdr:cNvPr id="159" name="n_1aveValue【橋りょう・トンネル】&#10;有形固定資産減価償却率"/>
        <xdr:cNvSpPr txBox="1"/>
      </xdr:nvSpPr>
      <xdr:spPr>
        <a:xfrm>
          <a:off x="3067694" y="1016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169290</xdr:rowOff>
    </xdr:from>
    <xdr:ext cx="405111" cy="259045"/>
    <xdr:sp macro="" textlink="">
      <xdr:nvSpPr>
        <xdr:cNvPr id="160" name="n_2aveValue【橋りょう・トンネル】&#10;有形固定資産減価償却率"/>
        <xdr:cNvSpPr txBox="1"/>
      </xdr:nvSpPr>
      <xdr:spPr>
        <a:xfrm>
          <a:off x="2305694" y="1028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80390</xdr:rowOff>
    </xdr:from>
    <xdr:ext cx="405111" cy="259045"/>
    <xdr:sp macro="" textlink="">
      <xdr:nvSpPr>
        <xdr:cNvPr id="161" name="n_1mainValue【橋りょう・トンネル】&#10;有形固定資産減価償却率"/>
        <xdr:cNvSpPr txBox="1"/>
      </xdr:nvSpPr>
      <xdr:spPr>
        <a:xfrm>
          <a:off x="3067694" y="9681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85289</xdr:rowOff>
    </xdr:from>
    <xdr:ext cx="405111" cy="259045"/>
    <xdr:sp macro="" textlink="">
      <xdr:nvSpPr>
        <xdr:cNvPr id="162" name="n_2mainValue【橋りょう・トンネル】&#10;有形固定資産減価償却率"/>
        <xdr:cNvSpPr txBox="1"/>
      </xdr:nvSpPr>
      <xdr:spPr>
        <a:xfrm>
          <a:off x="2305694" y="9686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3" name="正方形/長方形 162"/>
        <xdr:cNvSpPr/>
      </xdr:nvSpPr>
      <xdr:spPr>
        <a:xfrm>
          <a:off x="5632450"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4" name="正方形/長方形 163"/>
        <xdr:cNvSpPr/>
      </xdr:nvSpPr>
      <xdr:spPr>
        <a:xfrm>
          <a:off x="57308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5" name="正方形/長方形 164"/>
        <xdr:cNvSpPr/>
      </xdr:nvSpPr>
      <xdr:spPr>
        <a:xfrm>
          <a:off x="57308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6" name="正方形/長方形 165"/>
        <xdr:cNvSpPr/>
      </xdr:nvSpPr>
      <xdr:spPr>
        <a:xfrm>
          <a:off x="66040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7" name="正方形/長方形 166"/>
        <xdr:cNvSpPr/>
      </xdr:nvSpPr>
      <xdr:spPr>
        <a:xfrm>
          <a:off x="66040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8" name="正方形/長方形 167"/>
        <xdr:cNvSpPr/>
      </xdr:nvSpPr>
      <xdr:spPr>
        <a:xfrm>
          <a:off x="75755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9" name="正方形/長方形 168"/>
        <xdr:cNvSpPr/>
      </xdr:nvSpPr>
      <xdr:spPr>
        <a:xfrm>
          <a:off x="75755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0" name="正方形/長方形 169"/>
        <xdr:cNvSpPr/>
      </xdr:nvSpPr>
      <xdr:spPr>
        <a:xfrm>
          <a:off x="5632450"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1" name="テキスト ボックス 170"/>
        <xdr:cNvSpPr txBox="1"/>
      </xdr:nvSpPr>
      <xdr:spPr>
        <a:xfrm>
          <a:off x="55943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2" name="直線コネクタ 171"/>
        <xdr:cNvCxnSpPr/>
      </xdr:nvCxnSpPr>
      <xdr:spPr>
        <a:xfrm>
          <a:off x="5632450" y="1143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3" name="直線コネクタ 172"/>
        <xdr:cNvCxnSpPr/>
      </xdr:nvCxnSpPr>
      <xdr:spPr>
        <a:xfrm>
          <a:off x="5632450" y="1104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4" name="テキスト ボックス 173"/>
        <xdr:cNvSpPr txBox="1"/>
      </xdr:nvSpPr>
      <xdr:spPr>
        <a:xfrm>
          <a:off x="5412239"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5" name="直線コネクタ 174"/>
        <xdr:cNvCxnSpPr/>
      </xdr:nvCxnSpPr>
      <xdr:spPr>
        <a:xfrm>
          <a:off x="5632450" y="1066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176" name="テキスト ボックス 175"/>
        <xdr:cNvSpPr txBox="1"/>
      </xdr:nvSpPr>
      <xdr:spPr>
        <a:xfrm>
          <a:off x="5032603"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7" name="直線コネクタ 176"/>
        <xdr:cNvCxnSpPr/>
      </xdr:nvCxnSpPr>
      <xdr:spPr>
        <a:xfrm>
          <a:off x="5632450" y="1028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78" name="テキスト ボックス 177"/>
        <xdr:cNvSpPr txBox="1"/>
      </xdr:nvSpPr>
      <xdr:spPr>
        <a:xfrm>
          <a:off x="5032603"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9" name="直線コネクタ 178"/>
        <xdr:cNvCxnSpPr/>
      </xdr:nvCxnSpPr>
      <xdr:spPr>
        <a:xfrm>
          <a:off x="5632450" y="990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80" name="テキスト ボックス 179"/>
        <xdr:cNvSpPr txBox="1"/>
      </xdr:nvSpPr>
      <xdr:spPr>
        <a:xfrm>
          <a:off x="5032603"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1" name="直線コネクタ 180"/>
        <xdr:cNvCxnSpPr/>
      </xdr:nvCxnSpPr>
      <xdr:spPr>
        <a:xfrm>
          <a:off x="5632450" y="952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82" name="テキスト ボックス 181"/>
        <xdr:cNvSpPr txBox="1"/>
      </xdr:nvSpPr>
      <xdr:spPr>
        <a:xfrm>
          <a:off x="5032603"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3" name="直線コネクタ 182"/>
        <xdr:cNvCxnSpPr/>
      </xdr:nvCxnSpPr>
      <xdr:spPr>
        <a:xfrm>
          <a:off x="5632450" y="914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184" name="テキスト ボックス 183"/>
        <xdr:cNvSpPr txBox="1"/>
      </xdr:nvSpPr>
      <xdr:spPr>
        <a:xfrm>
          <a:off x="499705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5" name="【橋りょう・トンネル】&#10;一人当たり有形固定資産（償却資産）額グラフ枠"/>
        <xdr:cNvSpPr/>
      </xdr:nvSpPr>
      <xdr:spPr>
        <a:xfrm>
          <a:off x="5632450"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119781</xdr:rowOff>
    </xdr:from>
    <xdr:to>
      <xdr:col>54</xdr:col>
      <xdr:colOff>189865</xdr:colOff>
      <xdr:row>64</xdr:row>
      <xdr:rowOff>71096</xdr:rowOff>
    </xdr:to>
    <xdr:cxnSp macro="">
      <xdr:nvCxnSpPr>
        <xdr:cNvPr id="186" name="直線コネクタ 185"/>
        <xdr:cNvCxnSpPr/>
      </xdr:nvCxnSpPr>
      <xdr:spPr>
        <a:xfrm flipV="1">
          <a:off x="8905240" y="9549531"/>
          <a:ext cx="0" cy="1494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74923</xdr:rowOff>
    </xdr:from>
    <xdr:ext cx="534377" cy="259045"/>
    <xdr:sp macro="" textlink="">
      <xdr:nvSpPr>
        <xdr:cNvPr id="187" name="【橋りょう・トンネル】&#10;一人当たり有形固定資産（償却資産）額最小値テキスト"/>
        <xdr:cNvSpPr txBox="1"/>
      </xdr:nvSpPr>
      <xdr:spPr>
        <a:xfrm>
          <a:off x="8943975" y="11047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71096</xdr:rowOff>
    </xdr:from>
    <xdr:to>
      <xdr:col>55</xdr:col>
      <xdr:colOff>88900</xdr:colOff>
      <xdr:row>64</xdr:row>
      <xdr:rowOff>71096</xdr:rowOff>
    </xdr:to>
    <xdr:cxnSp macro="">
      <xdr:nvCxnSpPr>
        <xdr:cNvPr id="188" name="直線コネクタ 187"/>
        <xdr:cNvCxnSpPr/>
      </xdr:nvCxnSpPr>
      <xdr:spPr>
        <a:xfrm>
          <a:off x="8845550" y="1104389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66458</xdr:rowOff>
    </xdr:from>
    <xdr:ext cx="690189" cy="259045"/>
    <xdr:sp macro="" textlink="">
      <xdr:nvSpPr>
        <xdr:cNvPr id="189" name="【橋りょう・トンネル】&#10;一人当たり有形固定資産（償却資産）額最大値テキスト"/>
        <xdr:cNvSpPr txBox="1"/>
      </xdr:nvSpPr>
      <xdr:spPr>
        <a:xfrm>
          <a:off x="8943975" y="93247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7,871,230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119781</xdr:rowOff>
    </xdr:from>
    <xdr:to>
      <xdr:col>55</xdr:col>
      <xdr:colOff>88900</xdr:colOff>
      <xdr:row>55</xdr:row>
      <xdr:rowOff>119781</xdr:rowOff>
    </xdr:to>
    <xdr:cxnSp macro="">
      <xdr:nvCxnSpPr>
        <xdr:cNvPr id="190" name="直線コネクタ 189"/>
        <xdr:cNvCxnSpPr/>
      </xdr:nvCxnSpPr>
      <xdr:spPr>
        <a:xfrm>
          <a:off x="8845550" y="954953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168084</xdr:rowOff>
    </xdr:from>
    <xdr:ext cx="599010" cy="259045"/>
    <xdr:sp macro="" textlink="">
      <xdr:nvSpPr>
        <xdr:cNvPr id="191" name="【橋りょう・トンネル】&#10;一人当たり有形固定資産（償却資産）額平均値テキスト"/>
        <xdr:cNvSpPr txBox="1"/>
      </xdr:nvSpPr>
      <xdr:spPr>
        <a:xfrm>
          <a:off x="8943975" y="107979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18207</xdr:rowOff>
    </xdr:from>
    <xdr:to>
      <xdr:col>55</xdr:col>
      <xdr:colOff>50800</xdr:colOff>
      <xdr:row>63</xdr:row>
      <xdr:rowOff>119807</xdr:rowOff>
    </xdr:to>
    <xdr:sp macro="" textlink="">
      <xdr:nvSpPr>
        <xdr:cNvPr id="192" name="フローチャート: 判断 191"/>
        <xdr:cNvSpPr/>
      </xdr:nvSpPr>
      <xdr:spPr>
        <a:xfrm>
          <a:off x="8883650" y="1081955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57547</xdr:rowOff>
    </xdr:from>
    <xdr:to>
      <xdr:col>50</xdr:col>
      <xdr:colOff>165100</xdr:colOff>
      <xdr:row>62</xdr:row>
      <xdr:rowOff>159147</xdr:rowOff>
    </xdr:to>
    <xdr:sp macro="" textlink="">
      <xdr:nvSpPr>
        <xdr:cNvPr id="193" name="フローチャート: 判断 192"/>
        <xdr:cNvSpPr/>
      </xdr:nvSpPr>
      <xdr:spPr>
        <a:xfrm>
          <a:off x="8159750" y="1068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35461</xdr:rowOff>
    </xdr:from>
    <xdr:to>
      <xdr:col>46</xdr:col>
      <xdr:colOff>38100</xdr:colOff>
      <xdr:row>63</xdr:row>
      <xdr:rowOff>137061</xdr:rowOff>
    </xdr:to>
    <xdr:sp macro="" textlink="">
      <xdr:nvSpPr>
        <xdr:cNvPr id="194" name="フローチャート: 判断 193"/>
        <xdr:cNvSpPr/>
      </xdr:nvSpPr>
      <xdr:spPr>
        <a:xfrm>
          <a:off x="7413625" y="1083681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5" name="テキスト ボックス 194"/>
        <xdr:cNvSpPr txBox="1"/>
      </xdr:nvSpPr>
      <xdr:spPr>
        <a:xfrm>
          <a:off x="87439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6" name="テキスト ボックス 195"/>
        <xdr:cNvSpPr txBox="1"/>
      </xdr:nvSpPr>
      <xdr:spPr>
        <a:xfrm>
          <a:off x="8048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7" name="テキスト ボックス 196"/>
        <xdr:cNvSpPr txBox="1"/>
      </xdr:nvSpPr>
      <xdr:spPr>
        <a:xfrm>
          <a:off x="7283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8" name="テキスト ボックス 197"/>
        <xdr:cNvSpPr txBox="1"/>
      </xdr:nvSpPr>
      <xdr:spPr>
        <a:xfrm>
          <a:off x="652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9" name="テキスト ボックス 198"/>
        <xdr:cNvSpPr txBox="1"/>
      </xdr:nvSpPr>
      <xdr:spPr>
        <a:xfrm>
          <a:off x="5781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93103</xdr:rowOff>
    </xdr:from>
    <xdr:to>
      <xdr:col>50</xdr:col>
      <xdr:colOff>165100</xdr:colOff>
      <xdr:row>64</xdr:row>
      <xdr:rowOff>23253</xdr:rowOff>
    </xdr:to>
    <xdr:sp macro="" textlink="">
      <xdr:nvSpPr>
        <xdr:cNvPr id="200" name="楕円 199"/>
        <xdr:cNvSpPr/>
      </xdr:nvSpPr>
      <xdr:spPr>
        <a:xfrm>
          <a:off x="8159750" y="10894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97533</xdr:rowOff>
    </xdr:from>
    <xdr:to>
      <xdr:col>46</xdr:col>
      <xdr:colOff>38100</xdr:colOff>
      <xdr:row>64</xdr:row>
      <xdr:rowOff>27683</xdr:rowOff>
    </xdr:to>
    <xdr:sp macro="" textlink="">
      <xdr:nvSpPr>
        <xdr:cNvPr id="201" name="楕円 200"/>
        <xdr:cNvSpPr/>
      </xdr:nvSpPr>
      <xdr:spPr>
        <a:xfrm>
          <a:off x="7413625" y="1089888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143903</xdr:rowOff>
    </xdr:from>
    <xdr:to>
      <xdr:col>50</xdr:col>
      <xdr:colOff>114300</xdr:colOff>
      <xdr:row>63</xdr:row>
      <xdr:rowOff>148333</xdr:rowOff>
    </xdr:to>
    <xdr:cxnSp macro="">
      <xdr:nvCxnSpPr>
        <xdr:cNvPr id="202" name="直線コネクタ 201"/>
        <xdr:cNvCxnSpPr/>
      </xdr:nvCxnSpPr>
      <xdr:spPr>
        <a:xfrm flipV="1">
          <a:off x="7445375" y="10945253"/>
          <a:ext cx="765175" cy="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4224</xdr:rowOff>
    </xdr:from>
    <xdr:ext cx="690189" cy="259045"/>
    <xdr:sp macro="" textlink="">
      <xdr:nvSpPr>
        <xdr:cNvPr id="203" name="n_1aveValue【橋りょう・トンネル】&#10;一人当たり有形固定資産（償却資産）額"/>
        <xdr:cNvSpPr txBox="1"/>
      </xdr:nvSpPr>
      <xdr:spPr>
        <a:xfrm>
          <a:off x="7909905" y="104626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153588</xdr:rowOff>
    </xdr:from>
    <xdr:ext cx="599010" cy="259045"/>
    <xdr:sp macro="" textlink="">
      <xdr:nvSpPr>
        <xdr:cNvPr id="204" name="n_2aveValue【橋りょう・トンネル】&#10;一人当たり有形固定資産（償却資産）額"/>
        <xdr:cNvSpPr txBox="1"/>
      </xdr:nvSpPr>
      <xdr:spPr>
        <a:xfrm>
          <a:off x="7193495" y="10612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14380</xdr:rowOff>
    </xdr:from>
    <xdr:ext cx="599010" cy="259045"/>
    <xdr:sp macro="" textlink="">
      <xdr:nvSpPr>
        <xdr:cNvPr id="205" name="n_1mainValue【橋りょう・トンネル】&#10;一人当たり有形固定資産（償却資産）額"/>
        <xdr:cNvSpPr txBox="1"/>
      </xdr:nvSpPr>
      <xdr:spPr>
        <a:xfrm>
          <a:off x="7936445" y="10987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18810</xdr:rowOff>
    </xdr:from>
    <xdr:ext cx="599010" cy="259045"/>
    <xdr:sp macro="" textlink="">
      <xdr:nvSpPr>
        <xdr:cNvPr id="206" name="n_2mainValue【橋りょう・トンネル】&#10;一人当たり有形固定資産（償却資産）額"/>
        <xdr:cNvSpPr txBox="1"/>
      </xdr:nvSpPr>
      <xdr:spPr>
        <a:xfrm>
          <a:off x="7193495" y="10991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7" name="正方形/長方形 206"/>
        <xdr:cNvSpPr/>
      </xdr:nvSpPr>
      <xdr:spPr>
        <a:xfrm>
          <a:off x="6477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8" name="正方形/長方形 207"/>
        <xdr:cNvSpPr/>
      </xdr:nvSpPr>
      <xdr:spPr>
        <a:xfrm>
          <a:off x="7747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9" name="正方形/長方形 208"/>
        <xdr:cNvSpPr/>
      </xdr:nvSpPr>
      <xdr:spPr>
        <a:xfrm>
          <a:off x="7747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0" name="正方形/長方形 209"/>
        <xdr:cNvSpPr/>
      </xdr:nvSpPr>
      <xdr:spPr>
        <a:xfrm>
          <a:off x="16192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1" name="正方形/長方形 210"/>
        <xdr:cNvSpPr/>
      </xdr:nvSpPr>
      <xdr:spPr>
        <a:xfrm>
          <a:off x="16192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2" name="正方形/長方形 211"/>
        <xdr:cNvSpPr/>
      </xdr:nvSpPr>
      <xdr:spPr>
        <a:xfrm>
          <a:off x="2590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3" name="正方形/長方形 212"/>
        <xdr:cNvSpPr/>
      </xdr:nvSpPr>
      <xdr:spPr>
        <a:xfrm>
          <a:off x="2590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4" name="正方形/長方形 213"/>
        <xdr:cNvSpPr/>
      </xdr:nvSpPr>
      <xdr:spPr>
        <a:xfrm>
          <a:off x="6477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5" name="テキスト ボックス 214"/>
        <xdr:cNvSpPr txBox="1"/>
      </xdr:nvSpPr>
      <xdr:spPr>
        <a:xfrm>
          <a:off x="63817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6" name="直線コネクタ 215"/>
        <xdr:cNvCxnSpPr/>
      </xdr:nvCxnSpPr>
      <xdr:spPr>
        <a:xfrm>
          <a:off x="6477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7" name="テキスト ボックス 216"/>
        <xdr:cNvSpPr txBox="1"/>
      </xdr:nvSpPr>
      <xdr:spPr>
        <a:xfrm>
          <a:off x="36591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8" name="直線コネクタ 217"/>
        <xdr:cNvCxnSpPr/>
      </xdr:nvCxnSpPr>
      <xdr:spPr>
        <a:xfrm>
          <a:off x="647700" y="1485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19" name="テキスト ボックス 218"/>
        <xdr:cNvSpPr txBox="1"/>
      </xdr:nvSpPr>
      <xdr:spPr>
        <a:xfrm>
          <a:off x="3208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0" name="直線コネクタ 219"/>
        <xdr:cNvCxnSpPr/>
      </xdr:nvCxnSpPr>
      <xdr:spPr>
        <a:xfrm>
          <a:off x="647700" y="1447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1" name="テキスト ボックス 220"/>
        <xdr:cNvSpPr txBox="1"/>
      </xdr:nvSpPr>
      <xdr:spPr>
        <a:xfrm>
          <a:off x="3208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2" name="直線コネクタ 221"/>
        <xdr:cNvCxnSpPr/>
      </xdr:nvCxnSpPr>
      <xdr:spPr>
        <a:xfrm>
          <a:off x="647700" y="1409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3" name="テキスト ボックス 222"/>
        <xdr:cNvSpPr txBox="1"/>
      </xdr:nvSpPr>
      <xdr:spPr>
        <a:xfrm>
          <a:off x="3208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4" name="直線コネクタ 223"/>
        <xdr:cNvCxnSpPr/>
      </xdr:nvCxnSpPr>
      <xdr:spPr>
        <a:xfrm>
          <a:off x="647700" y="1371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5" name="テキスト ボックス 224"/>
        <xdr:cNvSpPr txBox="1"/>
      </xdr:nvSpPr>
      <xdr:spPr>
        <a:xfrm>
          <a:off x="3208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6" name="直線コネクタ 225"/>
        <xdr:cNvCxnSpPr/>
      </xdr:nvCxnSpPr>
      <xdr:spPr>
        <a:xfrm>
          <a:off x="647700" y="1333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27" name="テキスト ボックス 226"/>
        <xdr:cNvSpPr txBox="1"/>
      </xdr:nvSpPr>
      <xdr:spPr>
        <a:xfrm>
          <a:off x="266246"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8" name="直線コネクタ 227"/>
        <xdr:cNvCxnSpPr/>
      </xdr:nvCxnSpPr>
      <xdr:spPr>
        <a:xfrm>
          <a:off x="6477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9" name="テキスト ボックス 228"/>
        <xdr:cNvSpPr txBox="1"/>
      </xdr:nvSpPr>
      <xdr:spPr>
        <a:xfrm>
          <a:off x="2662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0" name="【公営住宅】&#10;有形固定資産減価償却率グラフ枠"/>
        <xdr:cNvSpPr/>
      </xdr:nvSpPr>
      <xdr:spPr>
        <a:xfrm>
          <a:off x="6477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68580</xdr:rowOff>
    </xdr:to>
    <xdr:cxnSp macro="">
      <xdr:nvCxnSpPr>
        <xdr:cNvPr id="231" name="直線コネクタ 230"/>
        <xdr:cNvCxnSpPr/>
      </xdr:nvCxnSpPr>
      <xdr:spPr>
        <a:xfrm flipV="1">
          <a:off x="3949065" y="1333500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72407</xdr:rowOff>
    </xdr:from>
    <xdr:ext cx="405111" cy="259045"/>
    <xdr:sp macro="" textlink="">
      <xdr:nvSpPr>
        <xdr:cNvPr id="232" name="【公営住宅】&#10;有形固定資産減価償却率最小値テキスト"/>
        <xdr:cNvSpPr txBox="1"/>
      </xdr:nvSpPr>
      <xdr:spPr>
        <a:xfrm>
          <a:off x="3987800" y="1464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68580</xdr:rowOff>
    </xdr:from>
    <xdr:to>
      <xdr:col>24</xdr:col>
      <xdr:colOff>152400</xdr:colOff>
      <xdr:row>85</xdr:row>
      <xdr:rowOff>68580</xdr:rowOff>
    </xdr:to>
    <xdr:cxnSp macro="">
      <xdr:nvCxnSpPr>
        <xdr:cNvPr id="233" name="直線コネクタ 232"/>
        <xdr:cNvCxnSpPr/>
      </xdr:nvCxnSpPr>
      <xdr:spPr>
        <a:xfrm>
          <a:off x="3889375" y="1464183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34" name="【公営住宅】&#10;有形固定資産減価償却率最大値テキスト"/>
        <xdr:cNvSpPr txBox="1"/>
      </xdr:nvSpPr>
      <xdr:spPr>
        <a:xfrm>
          <a:off x="39878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35" name="直線コネクタ 234"/>
        <xdr:cNvCxnSpPr/>
      </xdr:nvCxnSpPr>
      <xdr:spPr>
        <a:xfrm>
          <a:off x="3889375" y="13335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85741</xdr:rowOff>
    </xdr:from>
    <xdr:ext cx="405111" cy="259045"/>
    <xdr:sp macro="" textlink="">
      <xdr:nvSpPr>
        <xdr:cNvPr id="236" name="【公営住宅】&#10;有形固定資産減価償却率平均値テキスト"/>
        <xdr:cNvSpPr txBox="1"/>
      </xdr:nvSpPr>
      <xdr:spPr>
        <a:xfrm>
          <a:off x="3987800" y="139731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107314</xdr:rowOff>
    </xdr:from>
    <xdr:to>
      <xdr:col>24</xdr:col>
      <xdr:colOff>114300</xdr:colOff>
      <xdr:row>82</xdr:row>
      <xdr:rowOff>37464</xdr:rowOff>
    </xdr:to>
    <xdr:sp macro="" textlink="">
      <xdr:nvSpPr>
        <xdr:cNvPr id="237" name="フローチャート: 判断 236"/>
        <xdr:cNvSpPr/>
      </xdr:nvSpPr>
      <xdr:spPr>
        <a:xfrm>
          <a:off x="3898900" y="1399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130175</xdr:rowOff>
    </xdr:from>
    <xdr:to>
      <xdr:col>20</xdr:col>
      <xdr:colOff>38100</xdr:colOff>
      <xdr:row>82</xdr:row>
      <xdr:rowOff>60325</xdr:rowOff>
    </xdr:to>
    <xdr:sp macro="" textlink="">
      <xdr:nvSpPr>
        <xdr:cNvPr id="238" name="フローチャート: 判断 237"/>
        <xdr:cNvSpPr/>
      </xdr:nvSpPr>
      <xdr:spPr>
        <a:xfrm>
          <a:off x="3203575" y="1401762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137795</xdr:rowOff>
    </xdr:from>
    <xdr:to>
      <xdr:col>15</xdr:col>
      <xdr:colOff>101600</xdr:colOff>
      <xdr:row>82</xdr:row>
      <xdr:rowOff>67945</xdr:rowOff>
    </xdr:to>
    <xdr:sp macro="" textlink="">
      <xdr:nvSpPr>
        <xdr:cNvPr id="239" name="フローチャート: 判断 238"/>
        <xdr:cNvSpPr/>
      </xdr:nvSpPr>
      <xdr:spPr>
        <a:xfrm>
          <a:off x="2428875"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0" name="テキスト ボックス 239"/>
        <xdr:cNvSpPr txBox="1"/>
      </xdr:nvSpPr>
      <xdr:spPr>
        <a:xfrm>
          <a:off x="37877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1" name="テキスト ボックス 240"/>
        <xdr:cNvSpPr txBox="1"/>
      </xdr:nvSpPr>
      <xdr:spPr>
        <a:xfrm>
          <a:off x="30734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2" name="テキスト ボックス 241"/>
        <xdr:cNvSpPr txBox="1"/>
      </xdr:nvSpPr>
      <xdr:spPr>
        <a:xfrm>
          <a:off x="2317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3" name="テキスト ボックス 242"/>
        <xdr:cNvSpPr txBox="1"/>
      </xdr:nvSpPr>
      <xdr:spPr>
        <a:xfrm>
          <a:off x="1571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4" name="テキスト ボックス 243"/>
        <xdr:cNvSpPr txBox="1"/>
      </xdr:nvSpPr>
      <xdr:spPr>
        <a:xfrm>
          <a:off x="806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109220</xdr:rowOff>
    </xdr:from>
    <xdr:to>
      <xdr:col>20</xdr:col>
      <xdr:colOff>38100</xdr:colOff>
      <xdr:row>78</xdr:row>
      <xdr:rowOff>39370</xdr:rowOff>
    </xdr:to>
    <xdr:sp macro="" textlink="">
      <xdr:nvSpPr>
        <xdr:cNvPr id="245" name="楕円 244"/>
        <xdr:cNvSpPr/>
      </xdr:nvSpPr>
      <xdr:spPr>
        <a:xfrm>
          <a:off x="3203575" y="1331087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77</xdr:row>
      <xdr:rowOff>88264</xdr:rowOff>
    </xdr:from>
    <xdr:to>
      <xdr:col>15</xdr:col>
      <xdr:colOff>101600</xdr:colOff>
      <xdr:row>78</xdr:row>
      <xdr:rowOff>18414</xdr:rowOff>
    </xdr:to>
    <xdr:sp macro="" textlink="">
      <xdr:nvSpPr>
        <xdr:cNvPr id="246" name="楕円 245"/>
        <xdr:cNvSpPr/>
      </xdr:nvSpPr>
      <xdr:spPr>
        <a:xfrm>
          <a:off x="2428875" y="1328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139064</xdr:rowOff>
    </xdr:from>
    <xdr:to>
      <xdr:col>19</xdr:col>
      <xdr:colOff>177800</xdr:colOff>
      <xdr:row>77</xdr:row>
      <xdr:rowOff>160020</xdr:rowOff>
    </xdr:to>
    <xdr:cxnSp macro="">
      <xdr:nvCxnSpPr>
        <xdr:cNvPr id="247" name="直線コネクタ 246"/>
        <xdr:cNvCxnSpPr/>
      </xdr:nvCxnSpPr>
      <xdr:spPr>
        <a:xfrm>
          <a:off x="2479675" y="13340714"/>
          <a:ext cx="75565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51452</xdr:rowOff>
    </xdr:from>
    <xdr:ext cx="405111" cy="259045"/>
    <xdr:sp macro="" textlink="">
      <xdr:nvSpPr>
        <xdr:cNvPr id="248" name="n_1aveValue【公営住宅】&#10;有形固定資産減価償却率"/>
        <xdr:cNvSpPr txBox="1"/>
      </xdr:nvSpPr>
      <xdr:spPr>
        <a:xfrm>
          <a:off x="3067694" y="1411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59072</xdr:rowOff>
    </xdr:from>
    <xdr:ext cx="405111" cy="259045"/>
    <xdr:sp macro="" textlink="">
      <xdr:nvSpPr>
        <xdr:cNvPr id="249" name="n_2aveValue【公営住宅】&#10;有形固定資産減価償却率"/>
        <xdr:cNvSpPr txBox="1"/>
      </xdr:nvSpPr>
      <xdr:spPr>
        <a:xfrm>
          <a:off x="2305694" y="1411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55897</xdr:rowOff>
    </xdr:from>
    <xdr:ext cx="405111" cy="259045"/>
    <xdr:sp macro="" textlink="">
      <xdr:nvSpPr>
        <xdr:cNvPr id="250" name="n_1mainValue【公営住宅】&#10;有形固定資産減価償却率"/>
        <xdr:cNvSpPr txBox="1"/>
      </xdr:nvSpPr>
      <xdr:spPr>
        <a:xfrm>
          <a:off x="3067694" y="1308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34941</xdr:rowOff>
    </xdr:from>
    <xdr:ext cx="405111" cy="259045"/>
    <xdr:sp macro="" textlink="">
      <xdr:nvSpPr>
        <xdr:cNvPr id="251" name="n_2mainValue【公営住宅】&#10;有形固定資産減価償却率"/>
        <xdr:cNvSpPr txBox="1"/>
      </xdr:nvSpPr>
      <xdr:spPr>
        <a:xfrm>
          <a:off x="2305694" y="13065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2" name="正方形/長方形 251"/>
        <xdr:cNvSpPr/>
      </xdr:nvSpPr>
      <xdr:spPr>
        <a:xfrm>
          <a:off x="5632450"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3" name="正方形/長方形 252"/>
        <xdr:cNvSpPr/>
      </xdr:nvSpPr>
      <xdr:spPr>
        <a:xfrm>
          <a:off x="57308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4" name="正方形/長方形 253"/>
        <xdr:cNvSpPr/>
      </xdr:nvSpPr>
      <xdr:spPr>
        <a:xfrm>
          <a:off x="57308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5" name="正方形/長方形 254"/>
        <xdr:cNvSpPr/>
      </xdr:nvSpPr>
      <xdr:spPr>
        <a:xfrm>
          <a:off x="66040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6" name="正方形/長方形 255"/>
        <xdr:cNvSpPr/>
      </xdr:nvSpPr>
      <xdr:spPr>
        <a:xfrm>
          <a:off x="66040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7" name="正方形/長方形 256"/>
        <xdr:cNvSpPr/>
      </xdr:nvSpPr>
      <xdr:spPr>
        <a:xfrm>
          <a:off x="75755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8" name="正方形/長方形 257"/>
        <xdr:cNvSpPr/>
      </xdr:nvSpPr>
      <xdr:spPr>
        <a:xfrm>
          <a:off x="75755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9" name="正方形/長方形 258"/>
        <xdr:cNvSpPr/>
      </xdr:nvSpPr>
      <xdr:spPr>
        <a:xfrm>
          <a:off x="5632450"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0" name="テキスト ボックス 259"/>
        <xdr:cNvSpPr txBox="1"/>
      </xdr:nvSpPr>
      <xdr:spPr>
        <a:xfrm>
          <a:off x="55943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1" name="直線コネクタ 260"/>
        <xdr:cNvCxnSpPr/>
      </xdr:nvCxnSpPr>
      <xdr:spPr>
        <a:xfrm>
          <a:off x="5632450" y="1524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2" name="直線コネクタ 261"/>
        <xdr:cNvCxnSpPr/>
      </xdr:nvCxnSpPr>
      <xdr:spPr>
        <a:xfrm>
          <a:off x="5632450" y="1485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3" name="テキスト ボックス 262"/>
        <xdr:cNvSpPr txBox="1"/>
      </xdr:nvSpPr>
      <xdr:spPr>
        <a:xfrm>
          <a:off x="52224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4" name="直線コネクタ 263"/>
        <xdr:cNvCxnSpPr/>
      </xdr:nvCxnSpPr>
      <xdr:spPr>
        <a:xfrm>
          <a:off x="5632450" y="1447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5" name="テキスト ボックス 264"/>
        <xdr:cNvSpPr txBox="1"/>
      </xdr:nvSpPr>
      <xdr:spPr>
        <a:xfrm>
          <a:off x="52224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6" name="直線コネクタ 265"/>
        <xdr:cNvCxnSpPr/>
      </xdr:nvCxnSpPr>
      <xdr:spPr>
        <a:xfrm>
          <a:off x="5632450" y="1409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67" name="テキスト ボックス 266"/>
        <xdr:cNvSpPr txBox="1"/>
      </xdr:nvSpPr>
      <xdr:spPr>
        <a:xfrm>
          <a:off x="52224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68" name="直線コネクタ 267"/>
        <xdr:cNvCxnSpPr/>
      </xdr:nvCxnSpPr>
      <xdr:spPr>
        <a:xfrm>
          <a:off x="5632450" y="1371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69" name="テキスト ボックス 268"/>
        <xdr:cNvSpPr txBox="1"/>
      </xdr:nvSpPr>
      <xdr:spPr>
        <a:xfrm>
          <a:off x="52224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0" name="直線コネクタ 269"/>
        <xdr:cNvCxnSpPr/>
      </xdr:nvCxnSpPr>
      <xdr:spPr>
        <a:xfrm>
          <a:off x="5632450" y="1333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71" name="テキスト ボックス 270"/>
        <xdr:cNvSpPr txBox="1"/>
      </xdr:nvSpPr>
      <xdr:spPr>
        <a:xfrm>
          <a:off x="517735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2" name="直線コネクタ 271"/>
        <xdr:cNvCxnSpPr/>
      </xdr:nvCxnSpPr>
      <xdr:spPr>
        <a:xfrm>
          <a:off x="5632450" y="1295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73" name="テキスト ボックス 272"/>
        <xdr:cNvSpPr txBox="1"/>
      </xdr:nvSpPr>
      <xdr:spPr>
        <a:xfrm>
          <a:off x="517735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4" name="【公営住宅】&#10;一人当たり面積グラフ枠"/>
        <xdr:cNvSpPr/>
      </xdr:nvSpPr>
      <xdr:spPr>
        <a:xfrm>
          <a:off x="5632450"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44323</xdr:rowOff>
    </xdr:from>
    <xdr:to>
      <xdr:col>54</xdr:col>
      <xdr:colOff>189865</xdr:colOff>
      <xdr:row>86</xdr:row>
      <xdr:rowOff>66421</xdr:rowOff>
    </xdr:to>
    <xdr:cxnSp macro="">
      <xdr:nvCxnSpPr>
        <xdr:cNvPr id="275" name="直線コネクタ 274"/>
        <xdr:cNvCxnSpPr/>
      </xdr:nvCxnSpPr>
      <xdr:spPr>
        <a:xfrm flipV="1">
          <a:off x="8905240" y="13417423"/>
          <a:ext cx="0" cy="1393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70248</xdr:rowOff>
    </xdr:from>
    <xdr:ext cx="469744" cy="259045"/>
    <xdr:sp macro="" textlink="">
      <xdr:nvSpPr>
        <xdr:cNvPr id="276" name="【公営住宅】&#10;一人当たり面積最小値テキスト"/>
        <xdr:cNvSpPr txBox="1"/>
      </xdr:nvSpPr>
      <xdr:spPr>
        <a:xfrm>
          <a:off x="8943975" y="14814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66421</xdr:rowOff>
    </xdr:from>
    <xdr:to>
      <xdr:col>55</xdr:col>
      <xdr:colOff>88900</xdr:colOff>
      <xdr:row>86</xdr:row>
      <xdr:rowOff>66421</xdr:rowOff>
    </xdr:to>
    <xdr:cxnSp macro="">
      <xdr:nvCxnSpPr>
        <xdr:cNvPr id="277" name="直線コネクタ 276"/>
        <xdr:cNvCxnSpPr/>
      </xdr:nvCxnSpPr>
      <xdr:spPr>
        <a:xfrm>
          <a:off x="8845550" y="1481112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162450</xdr:rowOff>
    </xdr:from>
    <xdr:ext cx="534377" cy="259045"/>
    <xdr:sp macro="" textlink="">
      <xdr:nvSpPr>
        <xdr:cNvPr id="278" name="【公営住宅】&#10;一人当たり面積最大値テキスト"/>
        <xdr:cNvSpPr txBox="1"/>
      </xdr:nvSpPr>
      <xdr:spPr>
        <a:xfrm>
          <a:off x="8943975" y="13192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44323</xdr:rowOff>
    </xdr:from>
    <xdr:to>
      <xdr:col>55</xdr:col>
      <xdr:colOff>88900</xdr:colOff>
      <xdr:row>78</xdr:row>
      <xdr:rowOff>44323</xdr:rowOff>
    </xdr:to>
    <xdr:cxnSp macro="">
      <xdr:nvCxnSpPr>
        <xdr:cNvPr id="279" name="直線コネクタ 278"/>
        <xdr:cNvCxnSpPr/>
      </xdr:nvCxnSpPr>
      <xdr:spPr>
        <a:xfrm>
          <a:off x="8845550" y="1341742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2557</xdr:rowOff>
    </xdr:from>
    <xdr:ext cx="469744" cy="259045"/>
    <xdr:sp macro="" textlink="">
      <xdr:nvSpPr>
        <xdr:cNvPr id="280" name="【公営住宅】&#10;一人当たり面積平均値テキスト"/>
        <xdr:cNvSpPr txBox="1"/>
      </xdr:nvSpPr>
      <xdr:spPr>
        <a:xfrm>
          <a:off x="8943975" y="144043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24130</xdr:rowOff>
    </xdr:from>
    <xdr:to>
      <xdr:col>55</xdr:col>
      <xdr:colOff>50800</xdr:colOff>
      <xdr:row>84</xdr:row>
      <xdr:rowOff>125730</xdr:rowOff>
    </xdr:to>
    <xdr:sp macro="" textlink="">
      <xdr:nvSpPr>
        <xdr:cNvPr id="281" name="フローチャート: 判断 280"/>
        <xdr:cNvSpPr/>
      </xdr:nvSpPr>
      <xdr:spPr>
        <a:xfrm>
          <a:off x="8883650" y="1442593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119887</xdr:rowOff>
    </xdr:from>
    <xdr:to>
      <xdr:col>50</xdr:col>
      <xdr:colOff>165100</xdr:colOff>
      <xdr:row>84</xdr:row>
      <xdr:rowOff>50037</xdr:rowOff>
    </xdr:to>
    <xdr:sp macro="" textlink="">
      <xdr:nvSpPr>
        <xdr:cNvPr id="282" name="フローチャート: 判断 281"/>
        <xdr:cNvSpPr/>
      </xdr:nvSpPr>
      <xdr:spPr>
        <a:xfrm>
          <a:off x="8159750" y="1435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103378</xdr:rowOff>
    </xdr:from>
    <xdr:to>
      <xdr:col>46</xdr:col>
      <xdr:colOff>38100</xdr:colOff>
      <xdr:row>84</xdr:row>
      <xdr:rowOff>33528</xdr:rowOff>
    </xdr:to>
    <xdr:sp macro="" textlink="">
      <xdr:nvSpPr>
        <xdr:cNvPr id="283" name="フローチャート: 判断 282"/>
        <xdr:cNvSpPr/>
      </xdr:nvSpPr>
      <xdr:spPr>
        <a:xfrm>
          <a:off x="7413625" y="1433372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4" name="テキスト ボックス 283"/>
        <xdr:cNvSpPr txBox="1"/>
      </xdr:nvSpPr>
      <xdr:spPr>
        <a:xfrm>
          <a:off x="87439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5" name="テキスト ボックス 284"/>
        <xdr:cNvSpPr txBox="1"/>
      </xdr:nvSpPr>
      <xdr:spPr>
        <a:xfrm>
          <a:off x="8048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6" name="テキスト ボックス 285"/>
        <xdr:cNvSpPr txBox="1"/>
      </xdr:nvSpPr>
      <xdr:spPr>
        <a:xfrm>
          <a:off x="7283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7" name="テキスト ボックス 286"/>
        <xdr:cNvSpPr txBox="1"/>
      </xdr:nvSpPr>
      <xdr:spPr>
        <a:xfrm>
          <a:off x="652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8" name="テキスト ボックス 287"/>
        <xdr:cNvSpPr txBox="1"/>
      </xdr:nvSpPr>
      <xdr:spPr>
        <a:xfrm>
          <a:off x="5781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107823</xdr:rowOff>
    </xdr:from>
    <xdr:to>
      <xdr:col>50</xdr:col>
      <xdr:colOff>165100</xdr:colOff>
      <xdr:row>85</xdr:row>
      <xdr:rowOff>37973</xdr:rowOff>
    </xdr:to>
    <xdr:sp macro="" textlink="">
      <xdr:nvSpPr>
        <xdr:cNvPr id="289" name="楕円 288"/>
        <xdr:cNvSpPr/>
      </xdr:nvSpPr>
      <xdr:spPr>
        <a:xfrm>
          <a:off x="8159750" y="1450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115570</xdr:rowOff>
    </xdr:from>
    <xdr:to>
      <xdr:col>46</xdr:col>
      <xdr:colOff>38100</xdr:colOff>
      <xdr:row>85</xdr:row>
      <xdr:rowOff>45720</xdr:rowOff>
    </xdr:to>
    <xdr:sp macro="" textlink="">
      <xdr:nvSpPr>
        <xdr:cNvPr id="290" name="楕円 289"/>
        <xdr:cNvSpPr/>
      </xdr:nvSpPr>
      <xdr:spPr>
        <a:xfrm>
          <a:off x="7413625" y="1451737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158623</xdr:rowOff>
    </xdr:from>
    <xdr:to>
      <xdr:col>50</xdr:col>
      <xdr:colOff>114300</xdr:colOff>
      <xdr:row>84</xdr:row>
      <xdr:rowOff>166370</xdr:rowOff>
    </xdr:to>
    <xdr:cxnSp macro="">
      <xdr:nvCxnSpPr>
        <xdr:cNvPr id="291" name="直線コネクタ 290"/>
        <xdr:cNvCxnSpPr/>
      </xdr:nvCxnSpPr>
      <xdr:spPr>
        <a:xfrm flipV="1">
          <a:off x="7445375" y="14560423"/>
          <a:ext cx="765175" cy="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66564</xdr:rowOff>
    </xdr:from>
    <xdr:ext cx="469744" cy="259045"/>
    <xdr:sp macro="" textlink="">
      <xdr:nvSpPr>
        <xdr:cNvPr id="292" name="n_1aveValue【公営住宅】&#10;一人当たり面積"/>
        <xdr:cNvSpPr txBox="1"/>
      </xdr:nvSpPr>
      <xdr:spPr>
        <a:xfrm>
          <a:off x="7991552" y="14125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50055</xdr:rowOff>
    </xdr:from>
    <xdr:ext cx="469744" cy="259045"/>
    <xdr:sp macro="" textlink="">
      <xdr:nvSpPr>
        <xdr:cNvPr id="293" name="n_2aveValue【公営住宅】&#10;一人当たり面積"/>
        <xdr:cNvSpPr txBox="1"/>
      </xdr:nvSpPr>
      <xdr:spPr>
        <a:xfrm>
          <a:off x="7258127" y="14108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29100</xdr:rowOff>
    </xdr:from>
    <xdr:ext cx="469744" cy="259045"/>
    <xdr:sp macro="" textlink="">
      <xdr:nvSpPr>
        <xdr:cNvPr id="294" name="n_1mainValue【公営住宅】&#10;一人当たり面積"/>
        <xdr:cNvSpPr txBox="1"/>
      </xdr:nvSpPr>
      <xdr:spPr>
        <a:xfrm>
          <a:off x="7991552" y="14602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36847</xdr:rowOff>
    </xdr:from>
    <xdr:ext cx="469744" cy="259045"/>
    <xdr:sp macro="" textlink="">
      <xdr:nvSpPr>
        <xdr:cNvPr id="295" name="n_2mainValue【公営住宅】&#10;一人当たり面積"/>
        <xdr:cNvSpPr txBox="1"/>
      </xdr:nvSpPr>
      <xdr:spPr>
        <a:xfrm>
          <a:off x="7258127" y="14610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6" name="正方形/長方形 295"/>
        <xdr:cNvSpPr/>
      </xdr:nvSpPr>
      <xdr:spPr>
        <a:xfrm>
          <a:off x="6477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7" name="正方形/長方形 296"/>
        <xdr:cNvSpPr/>
      </xdr:nvSpPr>
      <xdr:spPr>
        <a:xfrm>
          <a:off x="7747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8" name="正方形/長方形 297"/>
        <xdr:cNvSpPr/>
      </xdr:nvSpPr>
      <xdr:spPr>
        <a:xfrm>
          <a:off x="7747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9" name="正方形/長方形 298"/>
        <xdr:cNvSpPr/>
      </xdr:nvSpPr>
      <xdr:spPr>
        <a:xfrm>
          <a:off x="16192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0" name="正方形/長方形 299"/>
        <xdr:cNvSpPr/>
      </xdr:nvSpPr>
      <xdr:spPr>
        <a:xfrm>
          <a:off x="16192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1" name="正方形/長方形 300"/>
        <xdr:cNvSpPr/>
      </xdr:nvSpPr>
      <xdr:spPr>
        <a:xfrm>
          <a:off x="2590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2" name="正方形/長方形 301"/>
        <xdr:cNvSpPr/>
      </xdr:nvSpPr>
      <xdr:spPr>
        <a:xfrm>
          <a:off x="2590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3" name="正方形/長方形 302"/>
        <xdr:cNvSpPr/>
      </xdr:nvSpPr>
      <xdr:spPr>
        <a:xfrm>
          <a:off x="647700" y="1676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4" name="正方形/長方形 303"/>
        <xdr:cNvSpPr/>
      </xdr:nvSpPr>
      <xdr:spPr>
        <a:xfrm>
          <a:off x="5632450"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5" name="正方形/長方形 304"/>
        <xdr:cNvSpPr/>
      </xdr:nvSpPr>
      <xdr:spPr>
        <a:xfrm>
          <a:off x="57308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6" name="正方形/長方形 305"/>
        <xdr:cNvSpPr/>
      </xdr:nvSpPr>
      <xdr:spPr>
        <a:xfrm>
          <a:off x="57308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7" name="正方形/長方形 306"/>
        <xdr:cNvSpPr/>
      </xdr:nvSpPr>
      <xdr:spPr>
        <a:xfrm>
          <a:off x="66040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08" name="正方形/長方形 307"/>
        <xdr:cNvSpPr/>
      </xdr:nvSpPr>
      <xdr:spPr>
        <a:xfrm>
          <a:off x="66040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09" name="正方形/長方形 308"/>
        <xdr:cNvSpPr/>
      </xdr:nvSpPr>
      <xdr:spPr>
        <a:xfrm>
          <a:off x="75755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0" name="正方形/長方形 309"/>
        <xdr:cNvSpPr/>
      </xdr:nvSpPr>
      <xdr:spPr>
        <a:xfrm>
          <a:off x="75755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1" name="正方形/長方形 310"/>
        <xdr:cNvSpPr/>
      </xdr:nvSpPr>
      <xdr:spPr>
        <a:xfrm>
          <a:off x="5632450" y="1676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2" name="正方形/長方形 311"/>
        <xdr:cNvSpPr/>
      </xdr:nvSpPr>
      <xdr:spPr>
        <a:xfrm>
          <a:off x="10588625"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3" name="正方形/長方形 312"/>
        <xdr:cNvSpPr/>
      </xdr:nvSpPr>
      <xdr:spPr>
        <a:xfrm>
          <a:off x="106870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4" name="正方形/長方形 313"/>
        <xdr:cNvSpPr/>
      </xdr:nvSpPr>
      <xdr:spPr>
        <a:xfrm>
          <a:off x="106870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5" name="正方形/長方形 314"/>
        <xdr:cNvSpPr/>
      </xdr:nvSpPr>
      <xdr:spPr>
        <a:xfrm>
          <a:off x="115601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6" name="正方形/長方形 315"/>
        <xdr:cNvSpPr/>
      </xdr:nvSpPr>
      <xdr:spPr>
        <a:xfrm>
          <a:off x="115601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7" name="正方形/長方形 316"/>
        <xdr:cNvSpPr/>
      </xdr:nvSpPr>
      <xdr:spPr>
        <a:xfrm>
          <a:off x="1253172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18" name="正方形/長方形 317"/>
        <xdr:cNvSpPr/>
      </xdr:nvSpPr>
      <xdr:spPr>
        <a:xfrm>
          <a:off x="1253172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19" name="正方形/長方形 318"/>
        <xdr:cNvSpPr/>
      </xdr:nvSpPr>
      <xdr:spPr>
        <a:xfrm>
          <a:off x="10588625"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0" name="テキスト ボックス 319"/>
        <xdr:cNvSpPr txBox="1"/>
      </xdr:nvSpPr>
      <xdr:spPr>
        <a:xfrm>
          <a:off x="1055052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1" name="直線コネクタ 320"/>
        <xdr:cNvCxnSpPr/>
      </xdr:nvCxnSpPr>
      <xdr:spPr>
        <a:xfrm>
          <a:off x="10588625" y="762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22" name="直線コネクタ 321"/>
        <xdr:cNvCxnSpPr/>
      </xdr:nvCxnSpPr>
      <xdr:spPr>
        <a:xfrm>
          <a:off x="10588625" y="7293428"/>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23" name="テキスト ボックス 322"/>
        <xdr:cNvSpPr txBox="1"/>
      </xdr:nvSpPr>
      <xdr:spPr>
        <a:xfrm>
          <a:off x="10306836"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24" name="直線コネクタ 323"/>
        <xdr:cNvCxnSpPr/>
      </xdr:nvCxnSpPr>
      <xdr:spPr>
        <a:xfrm>
          <a:off x="10588625" y="696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25" name="テキスト ボックス 324"/>
        <xdr:cNvSpPr txBox="1"/>
      </xdr:nvSpPr>
      <xdr:spPr>
        <a:xfrm>
          <a:off x="10242716"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26" name="直線コネクタ 325"/>
        <xdr:cNvCxnSpPr/>
      </xdr:nvCxnSpPr>
      <xdr:spPr>
        <a:xfrm>
          <a:off x="10588625" y="664028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27" name="テキスト ボックス 326"/>
        <xdr:cNvSpPr txBox="1"/>
      </xdr:nvSpPr>
      <xdr:spPr>
        <a:xfrm>
          <a:off x="10242716"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28" name="直線コネクタ 327"/>
        <xdr:cNvCxnSpPr/>
      </xdr:nvCxnSpPr>
      <xdr:spPr>
        <a:xfrm>
          <a:off x="10588625" y="631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29" name="テキスト ボックス 328"/>
        <xdr:cNvSpPr txBox="1"/>
      </xdr:nvSpPr>
      <xdr:spPr>
        <a:xfrm>
          <a:off x="10242716"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30" name="直線コネクタ 329"/>
        <xdr:cNvCxnSpPr/>
      </xdr:nvCxnSpPr>
      <xdr:spPr>
        <a:xfrm>
          <a:off x="10588625" y="598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31" name="テキスト ボックス 330"/>
        <xdr:cNvSpPr txBox="1"/>
      </xdr:nvSpPr>
      <xdr:spPr>
        <a:xfrm>
          <a:off x="10242716"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32" name="直線コネクタ 331"/>
        <xdr:cNvCxnSpPr/>
      </xdr:nvCxnSpPr>
      <xdr:spPr>
        <a:xfrm>
          <a:off x="10588625" y="5660572"/>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33" name="テキスト ボックス 332"/>
        <xdr:cNvSpPr txBox="1"/>
      </xdr:nvSpPr>
      <xdr:spPr>
        <a:xfrm>
          <a:off x="10197646"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4" name="直線コネクタ 333"/>
        <xdr:cNvCxnSpPr/>
      </xdr:nvCxnSpPr>
      <xdr:spPr>
        <a:xfrm>
          <a:off x="10588625" y="533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5" name="テキスト ボックス 334"/>
        <xdr:cNvSpPr txBox="1"/>
      </xdr:nvSpPr>
      <xdr:spPr>
        <a:xfrm>
          <a:off x="101976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6" name="【認定こども園・幼稚園・保育所】&#10;有形固定資産減価償却率グラフ枠"/>
        <xdr:cNvSpPr/>
      </xdr:nvSpPr>
      <xdr:spPr>
        <a:xfrm>
          <a:off x="10588625"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2722</xdr:rowOff>
    </xdr:to>
    <xdr:cxnSp macro="">
      <xdr:nvCxnSpPr>
        <xdr:cNvPr id="337" name="直線コネクタ 336"/>
        <xdr:cNvCxnSpPr/>
      </xdr:nvCxnSpPr>
      <xdr:spPr>
        <a:xfrm flipV="1">
          <a:off x="13889989" y="5660572"/>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6549</xdr:rowOff>
    </xdr:from>
    <xdr:ext cx="340478" cy="259045"/>
    <xdr:sp macro="" textlink="">
      <xdr:nvSpPr>
        <xdr:cNvPr id="338" name="【認定こども園・幼稚園・保育所】&#10;有形固定資産減価償却率最小値テキスト"/>
        <xdr:cNvSpPr txBox="1"/>
      </xdr:nvSpPr>
      <xdr:spPr>
        <a:xfrm>
          <a:off x="13928725" y="720744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2722</xdr:rowOff>
    </xdr:from>
    <xdr:to>
      <xdr:col>86</xdr:col>
      <xdr:colOff>25400</xdr:colOff>
      <xdr:row>42</xdr:row>
      <xdr:rowOff>2722</xdr:rowOff>
    </xdr:to>
    <xdr:cxnSp macro="">
      <xdr:nvCxnSpPr>
        <xdr:cNvPr id="339" name="直線コネクタ 338"/>
        <xdr:cNvCxnSpPr/>
      </xdr:nvCxnSpPr>
      <xdr:spPr>
        <a:xfrm>
          <a:off x="13801725" y="720362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40" name="【認定こども園・幼稚園・保育所】&#10;有形固定資産減価償却率最大値テキスト"/>
        <xdr:cNvSpPr txBox="1"/>
      </xdr:nvSpPr>
      <xdr:spPr>
        <a:xfrm>
          <a:off x="13928725"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41" name="直線コネクタ 340"/>
        <xdr:cNvCxnSpPr/>
      </xdr:nvCxnSpPr>
      <xdr:spPr>
        <a:xfrm>
          <a:off x="13801725" y="566057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105064</xdr:rowOff>
    </xdr:from>
    <xdr:ext cx="405111" cy="259045"/>
    <xdr:sp macro="" textlink="">
      <xdr:nvSpPr>
        <xdr:cNvPr id="342" name="【認定こども園・幼稚園・保育所】&#10;有形固定資産減価償却率平均値テキスト"/>
        <xdr:cNvSpPr txBox="1"/>
      </xdr:nvSpPr>
      <xdr:spPr>
        <a:xfrm>
          <a:off x="13928725" y="64487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126637</xdr:rowOff>
    </xdr:from>
    <xdr:to>
      <xdr:col>85</xdr:col>
      <xdr:colOff>177800</xdr:colOff>
      <xdr:row>38</xdr:row>
      <xdr:rowOff>56787</xdr:rowOff>
    </xdr:to>
    <xdr:sp macro="" textlink="">
      <xdr:nvSpPr>
        <xdr:cNvPr id="343" name="フローチャート: 判断 342"/>
        <xdr:cNvSpPr/>
      </xdr:nvSpPr>
      <xdr:spPr>
        <a:xfrm>
          <a:off x="13839825" y="647028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17236</xdr:rowOff>
    </xdr:from>
    <xdr:to>
      <xdr:col>81</xdr:col>
      <xdr:colOff>101600</xdr:colOff>
      <xdr:row>37</xdr:row>
      <xdr:rowOff>118836</xdr:rowOff>
    </xdr:to>
    <xdr:sp macro="" textlink="">
      <xdr:nvSpPr>
        <xdr:cNvPr id="344" name="フローチャート: 判断 343"/>
        <xdr:cNvSpPr/>
      </xdr:nvSpPr>
      <xdr:spPr>
        <a:xfrm>
          <a:off x="13115925"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144599</xdr:rowOff>
    </xdr:from>
    <xdr:to>
      <xdr:col>76</xdr:col>
      <xdr:colOff>165100</xdr:colOff>
      <xdr:row>37</xdr:row>
      <xdr:rowOff>74749</xdr:rowOff>
    </xdr:to>
    <xdr:sp macro="" textlink="">
      <xdr:nvSpPr>
        <xdr:cNvPr id="345" name="フローチャート: 判断 344"/>
        <xdr:cNvSpPr/>
      </xdr:nvSpPr>
      <xdr:spPr>
        <a:xfrm>
          <a:off x="12369800" y="63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6" name="テキスト ボックス 345"/>
        <xdr:cNvSpPr txBox="1"/>
      </xdr:nvSpPr>
      <xdr:spPr>
        <a:xfrm>
          <a:off x="13728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7" name="テキスト ボックス 346"/>
        <xdr:cNvSpPr txBox="1"/>
      </xdr:nvSpPr>
      <xdr:spPr>
        <a:xfrm>
          <a:off x="1300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48" name="テキスト ボックス 347"/>
        <xdr:cNvSpPr txBox="1"/>
      </xdr:nvSpPr>
      <xdr:spPr>
        <a:xfrm>
          <a:off x="12258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49" name="テキスト ボックス 348"/>
        <xdr:cNvSpPr txBox="1"/>
      </xdr:nvSpPr>
      <xdr:spPr>
        <a:xfrm>
          <a:off x="11493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0" name="テキスト ボックス 349"/>
        <xdr:cNvSpPr txBox="1"/>
      </xdr:nvSpPr>
      <xdr:spPr>
        <a:xfrm>
          <a:off x="10737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84183</xdr:rowOff>
    </xdr:from>
    <xdr:to>
      <xdr:col>81</xdr:col>
      <xdr:colOff>101600</xdr:colOff>
      <xdr:row>35</xdr:row>
      <xdr:rowOff>14333</xdr:rowOff>
    </xdr:to>
    <xdr:sp macro="" textlink="">
      <xdr:nvSpPr>
        <xdr:cNvPr id="351" name="楕円 350"/>
        <xdr:cNvSpPr/>
      </xdr:nvSpPr>
      <xdr:spPr>
        <a:xfrm>
          <a:off x="13115925" y="5913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34</xdr:row>
      <xdr:rowOff>128270</xdr:rowOff>
    </xdr:from>
    <xdr:to>
      <xdr:col>76</xdr:col>
      <xdr:colOff>165100</xdr:colOff>
      <xdr:row>35</xdr:row>
      <xdr:rowOff>58420</xdr:rowOff>
    </xdr:to>
    <xdr:sp macro="" textlink="">
      <xdr:nvSpPr>
        <xdr:cNvPr id="352" name="楕円 351"/>
        <xdr:cNvSpPr/>
      </xdr:nvSpPr>
      <xdr:spPr>
        <a:xfrm>
          <a:off x="12369800" y="595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134983</xdr:rowOff>
    </xdr:from>
    <xdr:to>
      <xdr:col>81</xdr:col>
      <xdr:colOff>50800</xdr:colOff>
      <xdr:row>35</xdr:row>
      <xdr:rowOff>7620</xdr:rowOff>
    </xdr:to>
    <xdr:cxnSp macro="">
      <xdr:nvCxnSpPr>
        <xdr:cNvPr id="353" name="直線コネクタ 352"/>
        <xdr:cNvCxnSpPr/>
      </xdr:nvCxnSpPr>
      <xdr:spPr>
        <a:xfrm flipV="1">
          <a:off x="12420600" y="5964283"/>
          <a:ext cx="746125"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109963</xdr:rowOff>
    </xdr:from>
    <xdr:ext cx="405111" cy="259045"/>
    <xdr:sp macro="" textlink="">
      <xdr:nvSpPr>
        <xdr:cNvPr id="354" name="n_1aveValue【認定こども園・幼稚園・保育所】&#10;有形固定資産減価償却率"/>
        <xdr:cNvSpPr txBox="1"/>
      </xdr:nvSpPr>
      <xdr:spPr>
        <a:xfrm>
          <a:off x="12980044" y="645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65876</xdr:rowOff>
    </xdr:from>
    <xdr:ext cx="405111" cy="259045"/>
    <xdr:sp macro="" textlink="">
      <xdr:nvSpPr>
        <xdr:cNvPr id="355" name="n_2aveValue【認定こども園・幼稚園・保育所】&#10;有形固定資産減価償却率"/>
        <xdr:cNvSpPr txBox="1"/>
      </xdr:nvSpPr>
      <xdr:spPr>
        <a:xfrm>
          <a:off x="12246619" y="640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30860</xdr:rowOff>
    </xdr:from>
    <xdr:ext cx="405111" cy="259045"/>
    <xdr:sp macro="" textlink="">
      <xdr:nvSpPr>
        <xdr:cNvPr id="356" name="n_1mainValue【認定こども園・幼稚園・保育所】&#10;有形固定資産減価償却率"/>
        <xdr:cNvSpPr txBox="1"/>
      </xdr:nvSpPr>
      <xdr:spPr>
        <a:xfrm>
          <a:off x="12980044" y="5688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74947</xdr:rowOff>
    </xdr:from>
    <xdr:ext cx="405111" cy="259045"/>
    <xdr:sp macro="" textlink="">
      <xdr:nvSpPr>
        <xdr:cNvPr id="357" name="n_2mainValue【認定こども園・幼稚園・保育所】&#10;有形固定資産減価償却率"/>
        <xdr:cNvSpPr txBox="1"/>
      </xdr:nvSpPr>
      <xdr:spPr>
        <a:xfrm>
          <a:off x="12246619" y="573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8" name="正方形/長方形 357"/>
        <xdr:cNvSpPr/>
      </xdr:nvSpPr>
      <xdr:spPr>
        <a:xfrm>
          <a:off x="155448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9" name="正方形/長方形 358"/>
        <xdr:cNvSpPr/>
      </xdr:nvSpPr>
      <xdr:spPr>
        <a:xfrm>
          <a:off x="15671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0" name="正方形/長方形 359"/>
        <xdr:cNvSpPr/>
      </xdr:nvSpPr>
      <xdr:spPr>
        <a:xfrm>
          <a:off x="15671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1" name="正方形/長方形 360"/>
        <xdr:cNvSpPr/>
      </xdr:nvSpPr>
      <xdr:spPr>
        <a:xfrm>
          <a:off x="165163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2" name="正方形/長方形 361"/>
        <xdr:cNvSpPr/>
      </xdr:nvSpPr>
      <xdr:spPr>
        <a:xfrm>
          <a:off x="165163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3" name="正方形/長方形 362"/>
        <xdr:cNvSpPr/>
      </xdr:nvSpPr>
      <xdr:spPr>
        <a:xfrm>
          <a:off x="174879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4" name="正方形/長方形 363"/>
        <xdr:cNvSpPr/>
      </xdr:nvSpPr>
      <xdr:spPr>
        <a:xfrm>
          <a:off x="174879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5" name="正方形/長方形 364"/>
        <xdr:cNvSpPr/>
      </xdr:nvSpPr>
      <xdr:spPr>
        <a:xfrm>
          <a:off x="155448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6" name="テキスト ボックス 365"/>
        <xdr:cNvSpPr txBox="1"/>
      </xdr:nvSpPr>
      <xdr:spPr>
        <a:xfrm>
          <a:off x="15535275"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7" name="直線コネクタ 366"/>
        <xdr:cNvCxnSpPr/>
      </xdr:nvCxnSpPr>
      <xdr:spPr>
        <a:xfrm>
          <a:off x="155448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68" name="直線コネクタ 367"/>
        <xdr:cNvCxnSpPr/>
      </xdr:nvCxnSpPr>
      <xdr:spPr>
        <a:xfrm>
          <a:off x="15544800" y="723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69" name="テキスト ボックス 368"/>
        <xdr:cNvSpPr txBox="1"/>
      </xdr:nvSpPr>
      <xdr:spPr>
        <a:xfrm>
          <a:off x="15163346"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70" name="直線コネクタ 369"/>
        <xdr:cNvCxnSpPr/>
      </xdr:nvCxnSpPr>
      <xdr:spPr>
        <a:xfrm>
          <a:off x="15544800" y="685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71" name="テキスト ボックス 370"/>
        <xdr:cNvSpPr txBox="1"/>
      </xdr:nvSpPr>
      <xdr:spPr>
        <a:xfrm>
          <a:off x="15163346"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72" name="直線コネクタ 371"/>
        <xdr:cNvCxnSpPr/>
      </xdr:nvCxnSpPr>
      <xdr:spPr>
        <a:xfrm>
          <a:off x="15544800" y="647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73" name="テキスト ボックス 372"/>
        <xdr:cNvSpPr txBox="1"/>
      </xdr:nvSpPr>
      <xdr:spPr>
        <a:xfrm>
          <a:off x="15163346"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4" name="直線コネクタ 373"/>
        <xdr:cNvCxnSpPr/>
      </xdr:nvCxnSpPr>
      <xdr:spPr>
        <a:xfrm>
          <a:off x="15544800" y="609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75" name="テキスト ボックス 374"/>
        <xdr:cNvSpPr txBox="1"/>
      </xdr:nvSpPr>
      <xdr:spPr>
        <a:xfrm>
          <a:off x="15163346"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6" name="直線コネクタ 375"/>
        <xdr:cNvCxnSpPr/>
      </xdr:nvCxnSpPr>
      <xdr:spPr>
        <a:xfrm>
          <a:off x="15544800" y="571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77" name="テキスト ボックス 376"/>
        <xdr:cNvSpPr txBox="1"/>
      </xdr:nvSpPr>
      <xdr:spPr>
        <a:xfrm>
          <a:off x="15163346"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8" name="直線コネクタ 377"/>
        <xdr:cNvCxnSpPr/>
      </xdr:nvCxnSpPr>
      <xdr:spPr>
        <a:xfrm>
          <a:off x="155448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9" name="テキスト ボックス 378"/>
        <xdr:cNvSpPr txBox="1"/>
      </xdr:nvSpPr>
      <xdr:spPr>
        <a:xfrm>
          <a:off x="151633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0" name="【認定こども園・幼稚園・保育所】&#10;一人当たり面積グラフ枠"/>
        <xdr:cNvSpPr/>
      </xdr:nvSpPr>
      <xdr:spPr>
        <a:xfrm>
          <a:off x="155448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77343</xdr:rowOff>
    </xdr:from>
    <xdr:to>
      <xdr:col>116</xdr:col>
      <xdr:colOff>62864</xdr:colOff>
      <xdr:row>41</xdr:row>
      <xdr:rowOff>113919</xdr:rowOff>
    </xdr:to>
    <xdr:cxnSp macro="">
      <xdr:nvCxnSpPr>
        <xdr:cNvPr id="381" name="直線コネクタ 380"/>
        <xdr:cNvCxnSpPr/>
      </xdr:nvCxnSpPr>
      <xdr:spPr>
        <a:xfrm flipV="1">
          <a:off x="18846164" y="5735193"/>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117746</xdr:rowOff>
    </xdr:from>
    <xdr:ext cx="469744" cy="259045"/>
    <xdr:sp macro="" textlink="">
      <xdr:nvSpPr>
        <xdr:cNvPr id="382" name="【認定こども園・幼稚園・保育所】&#10;一人当たり面積最小値テキスト"/>
        <xdr:cNvSpPr txBox="1"/>
      </xdr:nvSpPr>
      <xdr:spPr>
        <a:xfrm>
          <a:off x="18884900" y="714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113919</xdr:rowOff>
    </xdr:from>
    <xdr:to>
      <xdr:col>116</xdr:col>
      <xdr:colOff>152400</xdr:colOff>
      <xdr:row>41</xdr:row>
      <xdr:rowOff>113919</xdr:rowOff>
    </xdr:to>
    <xdr:cxnSp macro="">
      <xdr:nvCxnSpPr>
        <xdr:cNvPr id="383" name="直線コネクタ 382"/>
        <xdr:cNvCxnSpPr/>
      </xdr:nvCxnSpPr>
      <xdr:spPr>
        <a:xfrm>
          <a:off x="18786475" y="714336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24020</xdr:rowOff>
    </xdr:from>
    <xdr:ext cx="469744" cy="259045"/>
    <xdr:sp macro="" textlink="">
      <xdr:nvSpPr>
        <xdr:cNvPr id="384" name="【認定こども園・幼稚園・保育所】&#10;一人当たり面積最大値テキスト"/>
        <xdr:cNvSpPr txBox="1"/>
      </xdr:nvSpPr>
      <xdr:spPr>
        <a:xfrm>
          <a:off x="18884900" y="5510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77343</xdr:rowOff>
    </xdr:from>
    <xdr:to>
      <xdr:col>116</xdr:col>
      <xdr:colOff>152400</xdr:colOff>
      <xdr:row>33</xdr:row>
      <xdr:rowOff>77343</xdr:rowOff>
    </xdr:to>
    <xdr:cxnSp macro="">
      <xdr:nvCxnSpPr>
        <xdr:cNvPr id="385" name="直線コネクタ 384"/>
        <xdr:cNvCxnSpPr/>
      </xdr:nvCxnSpPr>
      <xdr:spPr>
        <a:xfrm>
          <a:off x="18786475" y="573519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156608</xdr:rowOff>
    </xdr:from>
    <xdr:ext cx="469744" cy="259045"/>
    <xdr:sp macro="" textlink="">
      <xdr:nvSpPr>
        <xdr:cNvPr id="386" name="【認定こども園・幼稚園・保育所】&#10;一人当たり面積平均値テキスト"/>
        <xdr:cNvSpPr txBox="1"/>
      </xdr:nvSpPr>
      <xdr:spPr>
        <a:xfrm>
          <a:off x="18884900" y="70146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6731</xdr:rowOff>
    </xdr:from>
    <xdr:to>
      <xdr:col>116</xdr:col>
      <xdr:colOff>114300</xdr:colOff>
      <xdr:row>41</xdr:row>
      <xdr:rowOff>108331</xdr:rowOff>
    </xdr:to>
    <xdr:sp macro="" textlink="">
      <xdr:nvSpPr>
        <xdr:cNvPr id="387" name="フローチャート: 判断 386"/>
        <xdr:cNvSpPr/>
      </xdr:nvSpPr>
      <xdr:spPr>
        <a:xfrm>
          <a:off x="18796000" y="703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3683</xdr:rowOff>
    </xdr:from>
    <xdr:to>
      <xdr:col>112</xdr:col>
      <xdr:colOff>38100</xdr:colOff>
      <xdr:row>41</xdr:row>
      <xdr:rowOff>105283</xdr:rowOff>
    </xdr:to>
    <xdr:sp macro="" textlink="">
      <xdr:nvSpPr>
        <xdr:cNvPr id="388" name="フローチャート: 判断 387"/>
        <xdr:cNvSpPr/>
      </xdr:nvSpPr>
      <xdr:spPr>
        <a:xfrm>
          <a:off x="18100675" y="703313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139700</xdr:rowOff>
    </xdr:from>
    <xdr:to>
      <xdr:col>107</xdr:col>
      <xdr:colOff>101600</xdr:colOff>
      <xdr:row>41</xdr:row>
      <xdr:rowOff>69850</xdr:rowOff>
    </xdr:to>
    <xdr:sp macro="" textlink="">
      <xdr:nvSpPr>
        <xdr:cNvPr id="389" name="フローチャート: 判断 388"/>
        <xdr:cNvSpPr/>
      </xdr:nvSpPr>
      <xdr:spPr>
        <a:xfrm>
          <a:off x="17325975" y="699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0" name="テキスト ボックス 389"/>
        <xdr:cNvSpPr txBox="1"/>
      </xdr:nvSpPr>
      <xdr:spPr>
        <a:xfrm>
          <a:off x="186848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1" name="テキスト ボックス 390"/>
        <xdr:cNvSpPr txBox="1"/>
      </xdr:nvSpPr>
      <xdr:spPr>
        <a:xfrm>
          <a:off x="17970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2" name="テキスト ボックス 391"/>
        <xdr:cNvSpPr txBox="1"/>
      </xdr:nvSpPr>
      <xdr:spPr>
        <a:xfrm>
          <a:off x="17214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3" name="テキスト ボックス 392"/>
        <xdr:cNvSpPr txBox="1"/>
      </xdr:nvSpPr>
      <xdr:spPr>
        <a:xfrm>
          <a:off x="164687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4" name="テキスト ボックス 393"/>
        <xdr:cNvSpPr txBox="1"/>
      </xdr:nvSpPr>
      <xdr:spPr>
        <a:xfrm>
          <a:off x="157035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28067</xdr:rowOff>
    </xdr:from>
    <xdr:to>
      <xdr:col>112</xdr:col>
      <xdr:colOff>38100</xdr:colOff>
      <xdr:row>41</xdr:row>
      <xdr:rowOff>129667</xdr:rowOff>
    </xdr:to>
    <xdr:sp macro="" textlink="">
      <xdr:nvSpPr>
        <xdr:cNvPr id="395" name="楕円 394"/>
        <xdr:cNvSpPr/>
      </xdr:nvSpPr>
      <xdr:spPr>
        <a:xfrm>
          <a:off x="18100675" y="705751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31496</xdr:rowOff>
    </xdr:from>
    <xdr:to>
      <xdr:col>107</xdr:col>
      <xdr:colOff>101600</xdr:colOff>
      <xdr:row>41</xdr:row>
      <xdr:rowOff>133096</xdr:rowOff>
    </xdr:to>
    <xdr:sp macro="" textlink="">
      <xdr:nvSpPr>
        <xdr:cNvPr id="396" name="楕円 395"/>
        <xdr:cNvSpPr/>
      </xdr:nvSpPr>
      <xdr:spPr>
        <a:xfrm>
          <a:off x="17325975" y="706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78867</xdr:rowOff>
    </xdr:from>
    <xdr:to>
      <xdr:col>111</xdr:col>
      <xdr:colOff>177800</xdr:colOff>
      <xdr:row>41</xdr:row>
      <xdr:rowOff>82296</xdr:rowOff>
    </xdr:to>
    <xdr:cxnSp macro="">
      <xdr:nvCxnSpPr>
        <xdr:cNvPr id="397" name="直線コネクタ 396"/>
        <xdr:cNvCxnSpPr/>
      </xdr:nvCxnSpPr>
      <xdr:spPr>
        <a:xfrm flipV="1">
          <a:off x="17376775" y="7108317"/>
          <a:ext cx="75565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121810</xdr:rowOff>
    </xdr:from>
    <xdr:ext cx="469744" cy="259045"/>
    <xdr:sp macro="" textlink="">
      <xdr:nvSpPr>
        <xdr:cNvPr id="398" name="n_1aveValue【認定こども園・幼稚園・保育所】&#10;一人当たり面積"/>
        <xdr:cNvSpPr txBox="1"/>
      </xdr:nvSpPr>
      <xdr:spPr>
        <a:xfrm>
          <a:off x="17932477" y="6808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86377</xdr:rowOff>
    </xdr:from>
    <xdr:ext cx="469744" cy="259045"/>
    <xdr:sp macro="" textlink="">
      <xdr:nvSpPr>
        <xdr:cNvPr id="399" name="n_2aveValue【認定こども園・幼稚園・保育所】&#10;一人当たり面積"/>
        <xdr:cNvSpPr txBox="1"/>
      </xdr:nvSpPr>
      <xdr:spPr>
        <a:xfrm>
          <a:off x="17170477" y="677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120794</xdr:rowOff>
    </xdr:from>
    <xdr:ext cx="469744" cy="259045"/>
    <xdr:sp macro="" textlink="">
      <xdr:nvSpPr>
        <xdr:cNvPr id="400" name="n_1mainValue【認定こども園・幼稚園・保育所】&#10;一人当たり面積"/>
        <xdr:cNvSpPr txBox="1"/>
      </xdr:nvSpPr>
      <xdr:spPr>
        <a:xfrm>
          <a:off x="17932477" y="7150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124223</xdr:rowOff>
    </xdr:from>
    <xdr:ext cx="469744" cy="259045"/>
    <xdr:sp macro="" textlink="">
      <xdr:nvSpPr>
        <xdr:cNvPr id="401" name="n_2mainValue【認定こども園・幼稚園・保育所】&#10;一人当たり面積"/>
        <xdr:cNvSpPr txBox="1"/>
      </xdr:nvSpPr>
      <xdr:spPr>
        <a:xfrm>
          <a:off x="17170477" y="7153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2" name="正方形/長方形 401"/>
        <xdr:cNvSpPr/>
      </xdr:nvSpPr>
      <xdr:spPr>
        <a:xfrm>
          <a:off x="10588625"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3" name="正方形/長方形 402"/>
        <xdr:cNvSpPr/>
      </xdr:nvSpPr>
      <xdr:spPr>
        <a:xfrm>
          <a:off x="106870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4" name="正方形/長方形 403"/>
        <xdr:cNvSpPr/>
      </xdr:nvSpPr>
      <xdr:spPr>
        <a:xfrm>
          <a:off x="106870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5" name="正方形/長方形 404"/>
        <xdr:cNvSpPr/>
      </xdr:nvSpPr>
      <xdr:spPr>
        <a:xfrm>
          <a:off x="115601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6" name="正方形/長方形 405"/>
        <xdr:cNvSpPr/>
      </xdr:nvSpPr>
      <xdr:spPr>
        <a:xfrm>
          <a:off x="115601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7" name="正方形/長方形 406"/>
        <xdr:cNvSpPr/>
      </xdr:nvSpPr>
      <xdr:spPr>
        <a:xfrm>
          <a:off x="1253172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8" name="正方形/長方形 407"/>
        <xdr:cNvSpPr/>
      </xdr:nvSpPr>
      <xdr:spPr>
        <a:xfrm>
          <a:off x="1253172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9" name="正方形/長方形 408"/>
        <xdr:cNvSpPr/>
      </xdr:nvSpPr>
      <xdr:spPr>
        <a:xfrm>
          <a:off x="10588625" y="914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10" name="正方形/長方形 409"/>
        <xdr:cNvSpPr/>
      </xdr:nvSpPr>
      <xdr:spPr>
        <a:xfrm>
          <a:off x="155448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11" name="正方形/長方形 410"/>
        <xdr:cNvSpPr/>
      </xdr:nvSpPr>
      <xdr:spPr>
        <a:xfrm>
          <a:off x="15671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12" name="正方形/長方形 411"/>
        <xdr:cNvSpPr/>
      </xdr:nvSpPr>
      <xdr:spPr>
        <a:xfrm>
          <a:off x="15671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13" name="正方形/長方形 412"/>
        <xdr:cNvSpPr/>
      </xdr:nvSpPr>
      <xdr:spPr>
        <a:xfrm>
          <a:off x="165163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14" name="正方形/長方形 413"/>
        <xdr:cNvSpPr/>
      </xdr:nvSpPr>
      <xdr:spPr>
        <a:xfrm>
          <a:off x="165163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15" name="正方形/長方形 414"/>
        <xdr:cNvSpPr/>
      </xdr:nvSpPr>
      <xdr:spPr>
        <a:xfrm>
          <a:off x="174879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16" name="正方形/長方形 415"/>
        <xdr:cNvSpPr/>
      </xdr:nvSpPr>
      <xdr:spPr>
        <a:xfrm>
          <a:off x="174879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17" name="正方形/長方形 416"/>
        <xdr:cNvSpPr/>
      </xdr:nvSpPr>
      <xdr:spPr>
        <a:xfrm>
          <a:off x="15544800" y="914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18" name="正方形/長方形 417"/>
        <xdr:cNvSpPr/>
      </xdr:nvSpPr>
      <xdr:spPr>
        <a:xfrm>
          <a:off x="10588625"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19" name="正方形/長方形 418"/>
        <xdr:cNvSpPr/>
      </xdr:nvSpPr>
      <xdr:spPr>
        <a:xfrm>
          <a:off x="106870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0" name="正方形/長方形 419"/>
        <xdr:cNvSpPr/>
      </xdr:nvSpPr>
      <xdr:spPr>
        <a:xfrm>
          <a:off x="106870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1" name="正方形/長方形 420"/>
        <xdr:cNvSpPr/>
      </xdr:nvSpPr>
      <xdr:spPr>
        <a:xfrm>
          <a:off x="115601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2" name="正方形/長方形 421"/>
        <xdr:cNvSpPr/>
      </xdr:nvSpPr>
      <xdr:spPr>
        <a:xfrm>
          <a:off x="115601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23" name="正方形/長方形 422"/>
        <xdr:cNvSpPr/>
      </xdr:nvSpPr>
      <xdr:spPr>
        <a:xfrm>
          <a:off x="1253172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24" name="正方形/長方形 423"/>
        <xdr:cNvSpPr/>
      </xdr:nvSpPr>
      <xdr:spPr>
        <a:xfrm>
          <a:off x="1253172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25" name="正方形/長方形 424"/>
        <xdr:cNvSpPr/>
      </xdr:nvSpPr>
      <xdr:spPr>
        <a:xfrm>
          <a:off x="10588625" y="1295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26" name="正方形/長方形 425"/>
        <xdr:cNvSpPr/>
      </xdr:nvSpPr>
      <xdr:spPr>
        <a:xfrm>
          <a:off x="155448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27" name="正方形/長方形 426"/>
        <xdr:cNvSpPr/>
      </xdr:nvSpPr>
      <xdr:spPr>
        <a:xfrm>
          <a:off x="15671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28" name="正方形/長方形 427"/>
        <xdr:cNvSpPr/>
      </xdr:nvSpPr>
      <xdr:spPr>
        <a:xfrm>
          <a:off x="15671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29" name="正方形/長方形 428"/>
        <xdr:cNvSpPr/>
      </xdr:nvSpPr>
      <xdr:spPr>
        <a:xfrm>
          <a:off x="165163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30" name="正方形/長方形 429"/>
        <xdr:cNvSpPr/>
      </xdr:nvSpPr>
      <xdr:spPr>
        <a:xfrm>
          <a:off x="165163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31" name="正方形/長方形 430"/>
        <xdr:cNvSpPr/>
      </xdr:nvSpPr>
      <xdr:spPr>
        <a:xfrm>
          <a:off x="174879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32" name="正方形/長方形 431"/>
        <xdr:cNvSpPr/>
      </xdr:nvSpPr>
      <xdr:spPr>
        <a:xfrm>
          <a:off x="174879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33" name="正方形/長方形 432"/>
        <xdr:cNvSpPr/>
      </xdr:nvSpPr>
      <xdr:spPr>
        <a:xfrm>
          <a:off x="15544800" y="1295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34" name="正方形/長方形 433"/>
        <xdr:cNvSpPr/>
      </xdr:nvSpPr>
      <xdr:spPr>
        <a:xfrm>
          <a:off x="10588625"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35" name="正方形/長方形 434"/>
        <xdr:cNvSpPr/>
      </xdr:nvSpPr>
      <xdr:spPr>
        <a:xfrm>
          <a:off x="106870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36" name="正方形/長方形 435"/>
        <xdr:cNvSpPr/>
      </xdr:nvSpPr>
      <xdr:spPr>
        <a:xfrm>
          <a:off x="106870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37" name="正方形/長方形 436"/>
        <xdr:cNvSpPr/>
      </xdr:nvSpPr>
      <xdr:spPr>
        <a:xfrm>
          <a:off x="115601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38" name="正方形/長方形 437"/>
        <xdr:cNvSpPr/>
      </xdr:nvSpPr>
      <xdr:spPr>
        <a:xfrm>
          <a:off x="115601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39" name="正方形/長方形 438"/>
        <xdr:cNvSpPr/>
      </xdr:nvSpPr>
      <xdr:spPr>
        <a:xfrm>
          <a:off x="1253172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40" name="正方形/長方形 439"/>
        <xdr:cNvSpPr/>
      </xdr:nvSpPr>
      <xdr:spPr>
        <a:xfrm>
          <a:off x="1253172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41" name="正方形/長方形 440"/>
        <xdr:cNvSpPr/>
      </xdr:nvSpPr>
      <xdr:spPr>
        <a:xfrm>
          <a:off x="10588625" y="1676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442" name="正方形/長方形 441"/>
        <xdr:cNvSpPr/>
      </xdr:nvSpPr>
      <xdr:spPr>
        <a:xfrm>
          <a:off x="155448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43" name="正方形/長方形 442"/>
        <xdr:cNvSpPr/>
      </xdr:nvSpPr>
      <xdr:spPr>
        <a:xfrm>
          <a:off x="15671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44" name="正方形/長方形 443"/>
        <xdr:cNvSpPr/>
      </xdr:nvSpPr>
      <xdr:spPr>
        <a:xfrm>
          <a:off x="15671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45" name="正方形/長方形 444"/>
        <xdr:cNvSpPr/>
      </xdr:nvSpPr>
      <xdr:spPr>
        <a:xfrm>
          <a:off x="165163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46" name="正方形/長方形 445"/>
        <xdr:cNvSpPr/>
      </xdr:nvSpPr>
      <xdr:spPr>
        <a:xfrm>
          <a:off x="165163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47" name="正方形/長方形 446"/>
        <xdr:cNvSpPr/>
      </xdr:nvSpPr>
      <xdr:spPr>
        <a:xfrm>
          <a:off x="174879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48" name="正方形/長方形 447"/>
        <xdr:cNvSpPr/>
      </xdr:nvSpPr>
      <xdr:spPr>
        <a:xfrm>
          <a:off x="174879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49" name="正方形/長方形 448"/>
        <xdr:cNvSpPr/>
      </xdr:nvSpPr>
      <xdr:spPr>
        <a:xfrm>
          <a:off x="15544800" y="1676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450" name="正方形/長方形 449"/>
        <xdr:cNvSpPr/>
      </xdr:nvSpPr>
      <xdr:spPr>
        <a:xfrm>
          <a:off x="647700" y="19431000"/>
          <a:ext cx="189357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51" name="正方形/長方形 450"/>
        <xdr:cNvSpPr/>
      </xdr:nvSpPr>
      <xdr:spPr>
        <a:xfrm>
          <a:off x="647700" y="19494500"/>
          <a:ext cx="3276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52" name="テキスト ボックス 451"/>
        <xdr:cNvSpPr txBox="1"/>
      </xdr:nvSpPr>
      <xdr:spPr>
        <a:xfrm>
          <a:off x="723900" y="19748500"/>
          <a:ext cx="187706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認定子ども園・幼稚園・保育所</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有形固定資産減価償却率は、類似団体平均値と比較して高い水準を示している。これは、当町唯一の保育所が完成から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年余り経過しているためと考えられる。</a:t>
          </a:r>
          <a:endParaRPr lang="ja-JP" altLang="ja-JP" sz="1400">
            <a:effectLst/>
            <a:latin typeface="ＭＳ Ｐゴシック" panose="020B0600070205080204" pitchFamily="50" charset="-128"/>
            <a:ea typeface="ＭＳ Ｐゴシック" panose="020B0600070205080204" pitchFamily="50" charset="-128"/>
          </a:endParaRPr>
        </a:p>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公営住宅</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有形固定資産減価償却率は、類似団体平均値と比較して高い水準を示している。これは、公営住宅が建設から新しいものでも完成から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年余り経過しているためである。ただし、町営住宅長寿命化計画に基づき耐震改修やバリアフリー改修等進めている。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橋りょう・トンネル</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有形固定資産減価償却率は、類似団体平均値と比較して高い水準を示している。これは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ある橋りょうの多くが昭和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年代から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年代につくられているためと考え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られる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49275" y="127000"/>
          <a:ext cx="107854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192500" y="190500"/>
          <a:ext cx="3390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211550" y="215900"/>
          <a:ext cx="3346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236950" y="241300"/>
          <a:ext cx="3289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京都府笠置町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3827125"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3852525"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3877925" y="241300"/>
          <a:ext cx="21590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4770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7470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0817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1,392
1,388
23.52
1,588,611
1,537,969
35,727
887,648
1,263,478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04165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33705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05472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18820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33705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118225" y="1714500"/>
          <a:ext cx="291465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417050"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648825"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648825" y="12192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648825" y="1549400"/>
          <a:ext cx="1231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553575" y="9906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553575" y="12573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56945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518650" y="1524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56945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518650" y="1905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1277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12775"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12775"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477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747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747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192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192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590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590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47700" y="533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5632450"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57308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57308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66040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66040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75755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75755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5632450" y="533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6477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7747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7747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6192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6192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2590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2590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647700" y="914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56" name="正方形/長方形 55"/>
        <xdr:cNvSpPr/>
      </xdr:nvSpPr>
      <xdr:spPr>
        <a:xfrm>
          <a:off x="5632450"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57" name="正方形/長方形 56"/>
        <xdr:cNvSpPr/>
      </xdr:nvSpPr>
      <xdr:spPr>
        <a:xfrm>
          <a:off x="57308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58" name="正方形/長方形 57"/>
        <xdr:cNvSpPr/>
      </xdr:nvSpPr>
      <xdr:spPr>
        <a:xfrm>
          <a:off x="57308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59" name="正方形/長方形 58"/>
        <xdr:cNvSpPr/>
      </xdr:nvSpPr>
      <xdr:spPr>
        <a:xfrm>
          <a:off x="66040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60" name="正方形/長方形 59"/>
        <xdr:cNvSpPr/>
      </xdr:nvSpPr>
      <xdr:spPr>
        <a:xfrm>
          <a:off x="66040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61" name="正方形/長方形 60"/>
        <xdr:cNvSpPr/>
      </xdr:nvSpPr>
      <xdr:spPr>
        <a:xfrm>
          <a:off x="75755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62" name="正方形/長方形 61"/>
        <xdr:cNvSpPr/>
      </xdr:nvSpPr>
      <xdr:spPr>
        <a:xfrm>
          <a:off x="75755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63" name="正方形/長方形 62"/>
        <xdr:cNvSpPr/>
      </xdr:nvSpPr>
      <xdr:spPr>
        <a:xfrm>
          <a:off x="5632450" y="914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64" name="正方形/長方形 63"/>
        <xdr:cNvSpPr/>
      </xdr:nvSpPr>
      <xdr:spPr>
        <a:xfrm>
          <a:off x="6477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65" name="正方形/長方形 64"/>
        <xdr:cNvSpPr/>
      </xdr:nvSpPr>
      <xdr:spPr>
        <a:xfrm>
          <a:off x="7747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66" name="正方形/長方形 65"/>
        <xdr:cNvSpPr/>
      </xdr:nvSpPr>
      <xdr:spPr>
        <a:xfrm>
          <a:off x="7747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67" name="正方形/長方形 66"/>
        <xdr:cNvSpPr/>
      </xdr:nvSpPr>
      <xdr:spPr>
        <a:xfrm>
          <a:off x="16192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68" name="正方形/長方形 67"/>
        <xdr:cNvSpPr/>
      </xdr:nvSpPr>
      <xdr:spPr>
        <a:xfrm>
          <a:off x="16192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69" name="正方形/長方形 68"/>
        <xdr:cNvSpPr/>
      </xdr:nvSpPr>
      <xdr:spPr>
        <a:xfrm>
          <a:off x="2590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70" name="正方形/長方形 69"/>
        <xdr:cNvSpPr/>
      </xdr:nvSpPr>
      <xdr:spPr>
        <a:xfrm>
          <a:off x="2590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71" name="正方形/長方形 70"/>
        <xdr:cNvSpPr/>
      </xdr:nvSpPr>
      <xdr:spPr>
        <a:xfrm>
          <a:off x="6477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72" name="テキスト ボックス 71"/>
        <xdr:cNvSpPr txBox="1"/>
      </xdr:nvSpPr>
      <xdr:spPr>
        <a:xfrm>
          <a:off x="63817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73" name="直線コネクタ 72"/>
        <xdr:cNvCxnSpPr/>
      </xdr:nvCxnSpPr>
      <xdr:spPr>
        <a:xfrm>
          <a:off x="6477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74" name="直線コネクタ 73"/>
        <xdr:cNvCxnSpPr/>
      </xdr:nvCxnSpPr>
      <xdr:spPr>
        <a:xfrm>
          <a:off x="647700" y="14913429"/>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75" name="テキスト ボックス 74"/>
        <xdr:cNvSpPr txBox="1"/>
      </xdr:nvSpPr>
      <xdr:spPr>
        <a:xfrm>
          <a:off x="36591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76" name="直線コネクタ 75"/>
        <xdr:cNvCxnSpPr/>
      </xdr:nvCxnSpPr>
      <xdr:spPr>
        <a:xfrm>
          <a:off x="647700" y="1458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77" name="テキスト ボックス 76"/>
        <xdr:cNvSpPr txBox="1"/>
      </xdr:nvSpPr>
      <xdr:spPr>
        <a:xfrm>
          <a:off x="3208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78" name="直線コネクタ 77"/>
        <xdr:cNvCxnSpPr/>
      </xdr:nvCxnSpPr>
      <xdr:spPr>
        <a:xfrm>
          <a:off x="647700" y="14260286"/>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79" name="テキスト ボックス 78"/>
        <xdr:cNvSpPr txBox="1"/>
      </xdr:nvSpPr>
      <xdr:spPr>
        <a:xfrm>
          <a:off x="3208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80" name="直線コネクタ 79"/>
        <xdr:cNvCxnSpPr/>
      </xdr:nvCxnSpPr>
      <xdr:spPr>
        <a:xfrm>
          <a:off x="647700" y="1393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81" name="テキスト ボックス 80"/>
        <xdr:cNvSpPr txBox="1"/>
      </xdr:nvSpPr>
      <xdr:spPr>
        <a:xfrm>
          <a:off x="3208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82" name="直線コネクタ 81"/>
        <xdr:cNvCxnSpPr/>
      </xdr:nvCxnSpPr>
      <xdr:spPr>
        <a:xfrm>
          <a:off x="647700" y="1360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83" name="テキスト ボックス 82"/>
        <xdr:cNvSpPr txBox="1"/>
      </xdr:nvSpPr>
      <xdr:spPr>
        <a:xfrm>
          <a:off x="3208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84" name="直線コネクタ 83"/>
        <xdr:cNvCxnSpPr/>
      </xdr:nvCxnSpPr>
      <xdr:spPr>
        <a:xfrm>
          <a:off x="647700" y="13280571"/>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85" name="テキスト ボックス 84"/>
        <xdr:cNvSpPr txBox="1"/>
      </xdr:nvSpPr>
      <xdr:spPr>
        <a:xfrm>
          <a:off x="266246"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86" name="直線コネクタ 85"/>
        <xdr:cNvCxnSpPr/>
      </xdr:nvCxnSpPr>
      <xdr:spPr>
        <a:xfrm>
          <a:off x="6477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87" name="テキスト ボックス 86"/>
        <xdr:cNvSpPr txBox="1"/>
      </xdr:nvSpPr>
      <xdr:spPr>
        <a:xfrm>
          <a:off x="2662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88" name="【福祉施設】&#10;有形固定資産減価償却率グラフ枠"/>
        <xdr:cNvSpPr/>
      </xdr:nvSpPr>
      <xdr:spPr>
        <a:xfrm>
          <a:off x="6477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139337</xdr:rowOff>
    </xdr:from>
    <xdr:to>
      <xdr:col>24</xdr:col>
      <xdr:colOff>62865</xdr:colOff>
      <xdr:row>86</xdr:row>
      <xdr:rowOff>15239</xdr:rowOff>
    </xdr:to>
    <xdr:cxnSp macro="">
      <xdr:nvCxnSpPr>
        <xdr:cNvPr id="89" name="直線コネクタ 88"/>
        <xdr:cNvCxnSpPr/>
      </xdr:nvCxnSpPr>
      <xdr:spPr>
        <a:xfrm flipV="1">
          <a:off x="3949065" y="13512437"/>
          <a:ext cx="0" cy="1247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19066</xdr:rowOff>
    </xdr:from>
    <xdr:ext cx="340478" cy="259045"/>
    <xdr:sp macro="" textlink="">
      <xdr:nvSpPr>
        <xdr:cNvPr id="90" name="【福祉施設】&#10;有形固定資産減価償却率最小値テキスト"/>
        <xdr:cNvSpPr txBox="1"/>
      </xdr:nvSpPr>
      <xdr:spPr>
        <a:xfrm>
          <a:off x="3987800" y="147637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15239</xdr:rowOff>
    </xdr:from>
    <xdr:to>
      <xdr:col>24</xdr:col>
      <xdr:colOff>152400</xdr:colOff>
      <xdr:row>86</xdr:row>
      <xdr:rowOff>15239</xdr:rowOff>
    </xdr:to>
    <xdr:cxnSp macro="">
      <xdr:nvCxnSpPr>
        <xdr:cNvPr id="91" name="直線コネクタ 90"/>
        <xdr:cNvCxnSpPr/>
      </xdr:nvCxnSpPr>
      <xdr:spPr>
        <a:xfrm>
          <a:off x="3889375" y="1475993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86014</xdr:rowOff>
    </xdr:from>
    <xdr:ext cx="405111" cy="259045"/>
    <xdr:sp macro="" textlink="">
      <xdr:nvSpPr>
        <xdr:cNvPr id="92" name="【福祉施設】&#10;有形固定資産減価償却率最大値テキスト"/>
        <xdr:cNvSpPr txBox="1"/>
      </xdr:nvSpPr>
      <xdr:spPr>
        <a:xfrm>
          <a:off x="3987800" y="13287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139337</xdr:rowOff>
    </xdr:from>
    <xdr:to>
      <xdr:col>24</xdr:col>
      <xdr:colOff>152400</xdr:colOff>
      <xdr:row>78</xdr:row>
      <xdr:rowOff>139337</xdr:rowOff>
    </xdr:to>
    <xdr:cxnSp macro="">
      <xdr:nvCxnSpPr>
        <xdr:cNvPr id="93" name="直線コネクタ 92"/>
        <xdr:cNvCxnSpPr/>
      </xdr:nvCxnSpPr>
      <xdr:spPr>
        <a:xfrm>
          <a:off x="3889375" y="1351243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111051</xdr:rowOff>
    </xdr:from>
    <xdr:ext cx="405111" cy="259045"/>
    <xdr:sp macro="" textlink="">
      <xdr:nvSpPr>
        <xdr:cNvPr id="94" name="【福祉施設】&#10;有形固定資産減価償却率平均値テキスト"/>
        <xdr:cNvSpPr txBox="1"/>
      </xdr:nvSpPr>
      <xdr:spPr>
        <a:xfrm>
          <a:off x="3987800" y="14169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132624</xdr:rowOff>
    </xdr:from>
    <xdr:to>
      <xdr:col>24</xdr:col>
      <xdr:colOff>114300</xdr:colOff>
      <xdr:row>83</xdr:row>
      <xdr:rowOff>62774</xdr:rowOff>
    </xdr:to>
    <xdr:sp macro="" textlink="">
      <xdr:nvSpPr>
        <xdr:cNvPr id="95" name="フローチャート: 判断 94"/>
        <xdr:cNvSpPr/>
      </xdr:nvSpPr>
      <xdr:spPr>
        <a:xfrm>
          <a:off x="3898900" y="1419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93436</xdr:rowOff>
    </xdr:from>
    <xdr:to>
      <xdr:col>20</xdr:col>
      <xdr:colOff>38100</xdr:colOff>
      <xdr:row>83</xdr:row>
      <xdr:rowOff>23586</xdr:rowOff>
    </xdr:to>
    <xdr:sp macro="" textlink="">
      <xdr:nvSpPr>
        <xdr:cNvPr id="96" name="フローチャート: 判断 95"/>
        <xdr:cNvSpPr/>
      </xdr:nvSpPr>
      <xdr:spPr>
        <a:xfrm>
          <a:off x="3203575" y="1415233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14713</xdr:rowOff>
    </xdr:from>
    <xdr:ext cx="405111" cy="259045"/>
    <xdr:sp macro="" textlink="">
      <xdr:nvSpPr>
        <xdr:cNvPr id="97" name="n_1aveValue【福祉施設】&#10;有形固定資産減価償却率"/>
        <xdr:cNvSpPr txBox="1"/>
      </xdr:nvSpPr>
      <xdr:spPr>
        <a:xfrm>
          <a:off x="3067694" y="14245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21589</xdr:rowOff>
    </xdr:from>
    <xdr:to>
      <xdr:col>15</xdr:col>
      <xdr:colOff>101600</xdr:colOff>
      <xdr:row>82</xdr:row>
      <xdr:rowOff>123189</xdr:rowOff>
    </xdr:to>
    <xdr:sp macro="" textlink="">
      <xdr:nvSpPr>
        <xdr:cNvPr id="98" name="フローチャート: 判断 97"/>
        <xdr:cNvSpPr/>
      </xdr:nvSpPr>
      <xdr:spPr>
        <a:xfrm>
          <a:off x="2428875"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114316</xdr:rowOff>
    </xdr:from>
    <xdr:ext cx="405111" cy="259045"/>
    <xdr:sp macro="" textlink="">
      <xdr:nvSpPr>
        <xdr:cNvPr id="99" name="n_2aveValue【福祉施設】&#10;有形固定資産減価償却率"/>
        <xdr:cNvSpPr txBox="1"/>
      </xdr:nvSpPr>
      <xdr:spPr>
        <a:xfrm>
          <a:off x="2305694"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00" name="テキスト ボックス 99"/>
        <xdr:cNvSpPr txBox="1"/>
      </xdr:nvSpPr>
      <xdr:spPr>
        <a:xfrm>
          <a:off x="37877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01" name="テキスト ボックス 100"/>
        <xdr:cNvSpPr txBox="1"/>
      </xdr:nvSpPr>
      <xdr:spPr>
        <a:xfrm>
          <a:off x="30734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02" name="テキスト ボックス 101"/>
        <xdr:cNvSpPr txBox="1"/>
      </xdr:nvSpPr>
      <xdr:spPr>
        <a:xfrm>
          <a:off x="2317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03" name="テキスト ボックス 102"/>
        <xdr:cNvSpPr txBox="1"/>
      </xdr:nvSpPr>
      <xdr:spPr>
        <a:xfrm>
          <a:off x="1571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04" name="テキスト ボックス 103"/>
        <xdr:cNvSpPr txBox="1"/>
      </xdr:nvSpPr>
      <xdr:spPr>
        <a:xfrm>
          <a:off x="806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119562</xdr:rowOff>
    </xdr:from>
    <xdr:to>
      <xdr:col>20</xdr:col>
      <xdr:colOff>38100</xdr:colOff>
      <xdr:row>81</xdr:row>
      <xdr:rowOff>49712</xdr:rowOff>
    </xdr:to>
    <xdr:sp macro="" textlink="">
      <xdr:nvSpPr>
        <xdr:cNvPr id="105" name="楕円 104"/>
        <xdr:cNvSpPr/>
      </xdr:nvSpPr>
      <xdr:spPr>
        <a:xfrm>
          <a:off x="3203575" y="1383556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77</xdr:row>
      <xdr:rowOff>116295</xdr:rowOff>
    </xdr:from>
    <xdr:to>
      <xdr:col>15</xdr:col>
      <xdr:colOff>101600</xdr:colOff>
      <xdr:row>78</xdr:row>
      <xdr:rowOff>46445</xdr:rowOff>
    </xdr:to>
    <xdr:sp macro="" textlink="">
      <xdr:nvSpPr>
        <xdr:cNvPr id="106" name="楕円 105"/>
        <xdr:cNvSpPr/>
      </xdr:nvSpPr>
      <xdr:spPr>
        <a:xfrm>
          <a:off x="2428875" y="1331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167095</xdr:rowOff>
    </xdr:from>
    <xdr:to>
      <xdr:col>19</xdr:col>
      <xdr:colOff>177800</xdr:colOff>
      <xdr:row>80</xdr:row>
      <xdr:rowOff>170362</xdr:rowOff>
    </xdr:to>
    <xdr:cxnSp macro="">
      <xdr:nvCxnSpPr>
        <xdr:cNvPr id="107" name="直線コネクタ 106"/>
        <xdr:cNvCxnSpPr/>
      </xdr:nvCxnSpPr>
      <xdr:spPr>
        <a:xfrm>
          <a:off x="2479675" y="13368745"/>
          <a:ext cx="755650" cy="517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66239</xdr:rowOff>
    </xdr:from>
    <xdr:ext cx="405111" cy="259045"/>
    <xdr:sp macro="" textlink="">
      <xdr:nvSpPr>
        <xdr:cNvPr id="108" name="n_1mainValue【福祉施設】&#10;有形固定資産減価償却率"/>
        <xdr:cNvSpPr txBox="1"/>
      </xdr:nvSpPr>
      <xdr:spPr>
        <a:xfrm>
          <a:off x="3067694" y="13610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62972</xdr:rowOff>
    </xdr:from>
    <xdr:ext cx="405111" cy="259045"/>
    <xdr:sp macro="" textlink="">
      <xdr:nvSpPr>
        <xdr:cNvPr id="109" name="n_2mainValue【福祉施設】&#10;有形固定資産減価償却率"/>
        <xdr:cNvSpPr txBox="1"/>
      </xdr:nvSpPr>
      <xdr:spPr>
        <a:xfrm>
          <a:off x="2305694" y="13093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10" name="正方形/長方形 109"/>
        <xdr:cNvSpPr/>
      </xdr:nvSpPr>
      <xdr:spPr>
        <a:xfrm>
          <a:off x="5632450"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11" name="正方形/長方形 110"/>
        <xdr:cNvSpPr/>
      </xdr:nvSpPr>
      <xdr:spPr>
        <a:xfrm>
          <a:off x="57308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12" name="正方形/長方形 111"/>
        <xdr:cNvSpPr/>
      </xdr:nvSpPr>
      <xdr:spPr>
        <a:xfrm>
          <a:off x="57308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13" name="正方形/長方形 112"/>
        <xdr:cNvSpPr/>
      </xdr:nvSpPr>
      <xdr:spPr>
        <a:xfrm>
          <a:off x="66040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14" name="正方形/長方形 113"/>
        <xdr:cNvSpPr/>
      </xdr:nvSpPr>
      <xdr:spPr>
        <a:xfrm>
          <a:off x="66040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15" name="正方形/長方形 114"/>
        <xdr:cNvSpPr/>
      </xdr:nvSpPr>
      <xdr:spPr>
        <a:xfrm>
          <a:off x="75755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16" name="正方形/長方形 115"/>
        <xdr:cNvSpPr/>
      </xdr:nvSpPr>
      <xdr:spPr>
        <a:xfrm>
          <a:off x="75755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17" name="正方形/長方形 116"/>
        <xdr:cNvSpPr/>
      </xdr:nvSpPr>
      <xdr:spPr>
        <a:xfrm>
          <a:off x="5632450"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18" name="テキスト ボックス 117"/>
        <xdr:cNvSpPr txBox="1"/>
      </xdr:nvSpPr>
      <xdr:spPr>
        <a:xfrm>
          <a:off x="55943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19" name="直線コネクタ 118"/>
        <xdr:cNvCxnSpPr/>
      </xdr:nvCxnSpPr>
      <xdr:spPr>
        <a:xfrm>
          <a:off x="5632450" y="1524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120" name="直線コネクタ 119"/>
        <xdr:cNvCxnSpPr/>
      </xdr:nvCxnSpPr>
      <xdr:spPr>
        <a:xfrm>
          <a:off x="5632450" y="1485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121" name="テキスト ボックス 120"/>
        <xdr:cNvSpPr txBox="1"/>
      </xdr:nvSpPr>
      <xdr:spPr>
        <a:xfrm>
          <a:off x="52224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122" name="直線コネクタ 121"/>
        <xdr:cNvCxnSpPr/>
      </xdr:nvCxnSpPr>
      <xdr:spPr>
        <a:xfrm>
          <a:off x="5632450" y="1447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123" name="テキスト ボックス 122"/>
        <xdr:cNvSpPr txBox="1"/>
      </xdr:nvSpPr>
      <xdr:spPr>
        <a:xfrm>
          <a:off x="52224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124" name="直線コネクタ 123"/>
        <xdr:cNvCxnSpPr/>
      </xdr:nvCxnSpPr>
      <xdr:spPr>
        <a:xfrm>
          <a:off x="5632450" y="1409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125" name="テキスト ボックス 124"/>
        <xdr:cNvSpPr txBox="1"/>
      </xdr:nvSpPr>
      <xdr:spPr>
        <a:xfrm>
          <a:off x="52224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126" name="直線コネクタ 125"/>
        <xdr:cNvCxnSpPr/>
      </xdr:nvCxnSpPr>
      <xdr:spPr>
        <a:xfrm>
          <a:off x="5632450" y="1371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127" name="テキスト ボックス 126"/>
        <xdr:cNvSpPr txBox="1"/>
      </xdr:nvSpPr>
      <xdr:spPr>
        <a:xfrm>
          <a:off x="52224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128" name="直線コネクタ 127"/>
        <xdr:cNvCxnSpPr/>
      </xdr:nvCxnSpPr>
      <xdr:spPr>
        <a:xfrm>
          <a:off x="5632450" y="1333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129" name="テキスト ボックス 128"/>
        <xdr:cNvSpPr txBox="1"/>
      </xdr:nvSpPr>
      <xdr:spPr>
        <a:xfrm>
          <a:off x="52224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130" name="直線コネクタ 129"/>
        <xdr:cNvCxnSpPr/>
      </xdr:nvCxnSpPr>
      <xdr:spPr>
        <a:xfrm>
          <a:off x="5632450" y="1295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131" name="テキスト ボックス 130"/>
        <xdr:cNvSpPr txBox="1"/>
      </xdr:nvSpPr>
      <xdr:spPr>
        <a:xfrm>
          <a:off x="52224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132" name="【福祉施設】&#10;一人当たり面積グラフ枠"/>
        <xdr:cNvSpPr/>
      </xdr:nvSpPr>
      <xdr:spPr>
        <a:xfrm>
          <a:off x="5632450"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88773</xdr:rowOff>
    </xdr:from>
    <xdr:to>
      <xdr:col>54</xdr:col>
      <xdr:colOff>189865</xdr:colOff>
      <xdr:row>86</xdr:row>
      <xdr:rowOff>73152</xdr:rowOff>
    </xdr:to>
    <xdr:cxnSp macro="">
      <xdr:nvCxnSpPr>
        <xdr:cNvPr id="133" name="直線コネクタ 132"/>
        <xdr:cNvCxnSpPr/>
      </xdr:nvCxnSpPr>
      <xdr:spPr>
        <a:xfrm flipV="1">
          <a:off x="8905240" y="13461873"/>
          <a:ext cx="0" cy="1355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76979</xdr:rowOff>
    </xdr:from>
    <xdr:ext cx="469744" cy="259045"/>
    <xdr:sp macro="" textlink="">
      <xdr:nvSpPr>
        <xdr:cNvPr id="134" name="【福祉施設】&#10;一人当たり面積最小値テキスト"/>
        <xdr:cNvSpPr txBox="1"/>
      </xdr:nvSpPr>
      <xdr:spPr>
        <a:xfrm>
          <a:off x="8943975" y="14821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73152</xdr:rowOff>
    </xdr:from>
    <xdr:to>
      <xdr:col>55</xdr:col>
      <xdr:colOff>88900</xdr:colOff>
      <xdr:row>86</xdr:row>
      <xdr:rowOff>73152</xdr:rowOff>
    </xdr:to>
    <xdr:cxnSp macro="">
      <xdr:nvCxnSpPr>
        <xdr:cNvPr id="135" name="直線コネクタ 134"/>
        <xdr:cNvCxnSpPr/>
      </xdr:nvCxnSpPr>
      <xdr:spPr>
        <a:xfrm>
          <a:off x="8845550" y="1481785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35450</xdr:rowOff>
    </xdr:from>
    <xdr:ext cx="469744" cy="259045"/>
    <xdr:sp macro="" textlink="">
      <xdr:nvSpPr>
        <xdr:cNvPr id="136" name="【福祉施設】&#10;一人当たり面積最大値テキスト"/>
        <xdr:cNvSpPr txBox="1"/>
      </xdr:nvSpPr>
      <xdr:spPr>
        <a:xfrm>
          <a:off x="8943975" y="13237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88773</xdr:rowOff>
    </xdr:from>
    <xdr:to>
      <xdr:col>55</xdr:col>
      <xdr:colOff>88900</xdr:colOff>
      <xdr:row>78</xdr:row>
      <xdr:rowOff>88773</xdr:rowOff>
    </xdr:to>
    <xdr:cxnSp macro="">
      <xdr:nvCxnSpPr>
        <xdr:cNvPr id="137" name="直線コネクタ 136"/>
        <xdr:cNvCxnSpPr/>
      </xdr:nvCxnSpPr>
      <xdr:spPr>
        <a:xfrm>
          <a:off x="8845550" y="1346187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164989</xdr:rowOff>
    </xdr:from>
    <xdr:ext cx="469744" cy="259045"/>
    <xdr:sp macro="" textlink="">
      <xdr:nvSpPr>
        <xdr:cNvPr id="138" name="【福祉施設】&#10;一人当たり面積平均値テキスト"/>
        <xdr:cNvSpPr txBox="1"/>
      </xdr:nvSpPr>
      <xdr:spPr>
        <a:xfrm>
          <a:off x="8943975" y="145667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15112</xdr:rowOff>
    </xdr:from>
    <xdr:to>
      <xdr:col>55</xdr:col>
      <xdr:colOff>50800</xdr:colOff>
      <xdr:row>85</xdr:row>
      <xdr:rowOff>116712</xdr:rowOff>
    </xdr:to>
    <xdr:sp macro="" textlink="">
      <xdr:nvSpPr>
        <xdr:cNvPr id="139" name="フローチャート: 判断 138"/>
        <xdr:cNvSpPr/>
      </xdr:nvSpPr>
      <xdr:spPr>
        <a:xfrm>
          <a:off x="8883650" y="1458836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4826</xdr:rowOff>
    </xdr:from>
    <xdr:to>
      <xdr:col>50</xdr:col>
      <xdr:colOff>165100</xdr:colOff>
      <xdr:row>85</xdr:row>
      <xdr:rowOff>106426</xdr:rowOff>
    </xdr:to>
    <xdr:sp macro="" textlink="">
      <xdr:nvSpPr>
        <xdr:cNvPr id="140" name="フローチャート: 判断 139"/>
        <xdr:cNvSpPr/>
      </xdr:nvSpPr>
      <xdr:spPr>
        <a:xfrm>
          <a:off x="8159750" y="1457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122953</xdr:rowOff>
    </xdr:from>
    <xdr:ext cx="469744" cy="259045"/>
    <xdr:sp macro="" textlink="">
      <xdr:nvSpPr>
        <xdr:cNvPr id="141" name="n_1aveValue【福祉施設】&#10;一人当たり面積"/>
        <xdr:cNvSpPr txBox="1"/>
      </xdr:nvSpPr>
      <xdr:spPr>
        <a:xfrm>
          <a:off x="7991552" y="14353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169799</xdr:rowOff>
    </xdr:from>
    <xdr:to>
      <xdr:col>46</xdr:col>
      <xdr:colOff>38100</xdr:colOff>
      <xdr:row>85</xdr:row>
      <xdr:rowOff>99949</xdr:rowOff>
    </xdr:to>
    <xdr:sp macro="" textlink="">
      <xdr:nvSpPr>
        <xdr:cNvPr id="142" name="フローチャート: 判断 141"/>
        <xdr:cNvSpPr/>
      </xdr:nvSpPr>
      <xdr:spPr>
        <a:xfrm>
          <a:off x="7413625" y="1457159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116476</xdr:rowOff>
    </xdr:from>
    <xdr:ext cx="469744" cy="259045"/>
    <xdr:sp macro="" textlink="">
      <xdr:nvSpPr>
        <xdr:cNvPr id="143" name="n_2aveValue【福祉施設】&#10;一人当たり面積"/>
        <xdr:cNvSpPr txBox="1"/>
      </xdr:nvSpPr>
      <xdr:spPr>
        <a:xfrm>
          <a:off x="7258127" y="14346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144" name="テキスト ボックス 143"/>
        <xdr:cNvSpPr txBox="1"/>
      </xdr:nvSpPr>
      <xdr:spPr>
        <a:xfrm>
          <a:off x="87439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145" name="テキスト ボックス 144"/>
        <xdr:cNvSpPr txBox="1"/>
      </xdr:nvSpPr>
      <xdr:spPr>
        <a:xfrm>
          <a:off x="8048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146" name="テキスト ボックス 145"/>
        <xdr:cNvSpPr txBox="1"/>
      </xdr:nvSpPr>
      <xdr:spPr>
        <a:xfrm>
          <a:off x="7283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147" name="テキスト ボックス 146"/>
        <xdr:cNvSpPr txBox="1"/>
      </xdr:nvSpPr>
      <xdr:spPr>
        <a:xfrm>
          <a:off x="652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148" name="テキスト ボックス 147"/>
        <xdr:cNvSpPr txBox="1"/>
      </xdr:nvSpPr>
      <xdr:spPr>
        <a:xfrm>
          <a:off x="5781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130938</xdr:rowOff>
    </xdr:from>
    <xdr:to>
      <xdr:col>50</xdr:col>
      <xdr:colOff>165100</xdr:colOff>
      <xdr:row>86</xdr:row>
      <xdr:rowOff>61088</xdr:rowOff>
    </xdr:to>
    <xdr:sp macro="" textlink="">
      <xdr:nvSpPr>
        <xdr:cNvPr id="149" name="楕円 148"/>
        <xdr:cNvSpPr/>
      </xdr:nvSpPr>
      <xdr:spPr>
        <a:xfrm>
          <a:off x="8159750" y="1470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133604</xdr:rowOff>
    </xdr:from>
    <xdr:to>
      <xdr:col>46</xdr:col>
      <xdr:colOff>38100</xdr:colOff>
      <xdr:row>86</xdr:row>
      <xdr:rowOff>63754</xdr:rowOff>
    </xdr:to>
    <xdr:sp macro="" textlink="">
      <xdr:nvSpPr>
        <xdr:cNvPr id="150" name="楕円 149"/>
        <xdr:cNvSpPr/>
      </xdr:nvSpPr>
      <xdr:spPr>
        <a:xfrm>
          <a:off x="7413625" y="1470685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10288</xdr:rowOff>
    </xdr:from>
    <xdr:to>
      <xdr:col>50</xdr:col>
      <xdr:colOff>114300</xdr:colOff>
      <xdr:row>86</xdr:row>
      <xdr:rowOff>12954</xdr:rowOff>
    </xdr:to>
    <xdr:cxnSp macro="">
      <xdr:nvCxnSpPr>
        <xdr:cNvPr id="151" name="直線コネクタ 150"/>
        <xdr:cNvCxnSpPr/>
      </xdr:nvCxnSpPr>
      <xdr:spPr>
        <a:xfrm flipV="1">
          <a:off x="7445375" y="14754988"/>
          <a:ext cx="765175" cy="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52215</xdr:rowOff>
    </xdr:from>
    <xdr:ext cx="469744" cy="259045"/>
    <xdr:sp macro="" textlink="">
      <xdr:nvSpPr>
        <xdr:cNvPr id="152" name="n_1mainValue【福祉施設】&#10;一人当たり面積"/>
        <xdr:cNvSpPr txBox="1"/>
      </xdr:nvSpPr>
      <xdr:spPr>
        <a:xfrm>
          <a:off x="7991552" y="1479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54881</xdr:rowOff>
    </xdr:from>
    <xdr:ext cx="469744" cy="259045"/>
    <xdr:sp macro="" textlink="">
      <xdr:nvSpPr>
        <xdr:cNvPr id="153" name="n_2mainValue【福祉施設】&#10;一人当たり面積"/>
        <xdr:cNvSpPr txBox="1"/>
      </xdr:nvSpPr>
      <xdr:spPr>
        <a:xfrm>
          <a:off x="7258127" y="14799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154" name="正方形/長方形 153"/>
        <xdr:cNvSpPr/>
      </xdr:nvSpPr>
      <xdr:spPr>
        <a:xfrm>
          <a:off x="6477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55" name="正方形/長方形 154"/>
        <xdr:cNvSpPr/>
      </xdr:nvSpPr>
      <xdr:spPr>
        <a:xfrm>
          <a:off x="7747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56" name="正方形/長方形 155"/>
        <xdr:cNvSpPr/>
      </xdr:nvSpPr>
      <xdr:spPr>
        <a:xfrm>
          <a:off x="7747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57" name="正方形/長方形 156"/>
        <xdr:cNvSpPr/>
      </xdr:nvSpPr>
      <xdr:spPr>
        <a:xfrm>
          <a:off x="16192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58" name="正方形/長方形 157"/>
        <xdr:cNvSpPr/>
      </xdr:nvSpPr>
      <xdr:spPr>
        <a:xfrm>
          <a:off x="16192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59" name="正方形/長方形 158"/>
        <xdr:cNvSpPr/>
      </xdr:nvSpPr>
      <xdr:spPr>
        <a:xfrm>
          <a:off x="2590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60" name="正方形/長方形 159"/>
        <xdr:cNvSpPr/>
      </xdr:nvSpPr>
      <xdr:spPr>
        <a:xfrm>
          <a:off x="2590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61" name="正方形/長方形 160"/>
        <xdr:cNvSpPr/>
      </xdr:nvSpPr>
      <xdr:spPr>
        <a:xfrm>
          <a:off x="6477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162" name="テキスト ボックス 161"/>
        <xdr:cNvSpPr txBox="1"/>
      </xdr:nvSpPr>
      <xdr:spPr>
        <a:xfrm>
          <a:off x="63817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163" name="直線コネクタ 162"/>
        <xdr:cNvCxnSpPr/>
      </xdr:nvCxnSpPr>
      <xdr:spPr>
        <a:xfrm>
          <a:off x="6477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164" name="直線コネクタ 163"/>
        <xdr:cNvCxnSpPr/>
      </xdr:nvCxnSpPr>
      <xdr:spPr>
        <a:xfrm>
          <a:off x="647700" y="18723429"/>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165" name="テキスト ボックス 164"/>
        <xdr:cNvSpPr txBox="1"/>
      </xdr:nvSpPr>
      <xdr:spPr>
        <a:xfrm>
          <a:off x="36591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166" name="直線コネクタ 165"/>
        <xdr:cNvCxnSpPr/>
      </xdr:nvCxnSpPr>
      <xdr:spPr>
        <a:xfrm>
          <a:off x="647700" y="1839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167" name="テキスト ボックス 166"/>
        <xdr:cNvSpPr txBox="1"/>
      </xdr:nvSpPr>
      <xdr:spPr>
        <a:xfrm>
          <a:off x="3208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168" name="直線コネクタ 167"/>
        <xdr:cNvCxnSpPr/>
      </xdr:nvCxnSpPr>
      <xdr:spPr>
        <a:xfrm>
          <a:off x="647700" y="18070286"/>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169" name="テキスト ボックス 168"/>
        <xdr:cNvSpPr txBox="1"/>
      </xdr:nvSpPr>
      <xdr:spPr>
        <a:xfrm>
          <a:off x="3208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170" name="直線コネクタ 169"/>
        <xdr:cNvCxnSpPr/>
      </xdr:nvCxnSpPr>
      <xdr:spPr>
        <a:xfrm>
          <a:off x="647700" y="1774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171" name="テキスト ボックス 170"/>
        <xdr:cNvSpPr txBox="1"/>
      </xdr:nvSpPr>
      <xdr:spPr>
        <a:xfrm>
          <a:off x="3208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172" name="直線コネクタ 171"/>
        <xdr:cNvCxnSpPr/>
      </xdr:nvCxnSpPr>
      <xdr:spPr>
        <a:xfrm>
          <a:off x="647700" y="1741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173" name="テキスト ボックス 172"/>
        <xdr:cNvSpPr txBox="1"/>
      </xdr:nvSpPr>
      <xdr:spPr>
        <a:xfrm>
          <a:off x="3208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174" name="直線コネクタ 173"/>
        <xdr:cNvCxnSpPr/>
      </xdr:nvCxnSpPr>
      <xdr:spPr>
        <a:xfrm>
          <a:off x="647700" y="17090571"/>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175" name="テキスト ボックス 174"/>
        <xdr:cNvSpPr txBox="1"/>
      </xdr:nvSpPr>
      <xdr:spPr>
        <a:xfrm>
          <a:off x="266246"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176" name="直線コネクタ 175"/>
        <xdr:cNvCxnSpPr/>
      </xdr:nvCxnSpPr>
      <xdr:spPr>
        <a:xfrm>
          <a:off x="6477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177" name="テキスト ボックス 176"/>
        <xdr:cNvSpPr txBox="1"/>
      </xdr:nvSpPr>
      <xdr:spPr>
        <a:xfrm>
          <a:off x="2662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178" name="【市民会館】&#10;有形固定資産減価償却率グラフ枠"/>
        <xdr:cNvSpPr/>
      </xdr:nvSpPr>
      <xdr:spPr>
        <a:xfrm>
          <a:off x="6477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167639</xdr:rowOff>
    </xdr:from>
    <xdr:to>
      <xdr:col>24</xdr:col>
      <xdr:colOff>62865</xdr:colOff>
      <xdr:row>108</xdr:row>
      <xdr:rowOff>108857</xdr:rowOff>
    </xdr:to>
    <xdr:cxnSp macro="">
      <xdr:nvCxnSpPr>
        <xdr:cNvPr id="179" name="直線コネクタ 178"/>
        <xdr:cNvCxnSpPr/>
      </xdr:nvCxnSpPr>
      <xdr:spPr>
        <a:xfrm flipV="1">
          <a:off x="3949065" y="17312639"/>
          <a:ext cx="0" cy="1312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112684</xdr:rowOff>
    </xdr:from>
    <xdr:ext cx="340478" cy="259045"/>
    <xdr:sp macro="" textlink="">
      <xdr:nvSpPr>
        <xdr:cNvPr id="180" name="【市民会館】&#10;有形固定資産減価償却率最小値テキスト"/>
        <xdr:cNvSpPr txBox="1"/>
      </xdr:nvSpPr>
      <xdr:spPr>
        <a:xfrm>
          <a:off x="3987800" y="1862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108857</xdr:rowOff>
    </xdr:from>
    <xdr:to>
      <xdr:col>24</xdr:col>
      <xdr:colOff>152400</xdr:colOff>
      <xdr:row>108</xdr:row>
      <xdr:rowOff>108857</xdr:rowOff>
    </xdr:to>
    <xdr:cxnSp macro="">
      <xdr:nvCxnSpPr>
        <xdr:cNvPr id="181" name="直線コネクタ 180"/>
        <xdr:cNvCxnSpPr/>
      </xdr:nvCxnSpPr>
      <xdr:spPr>
        <a:xfrm>
          <a:off x="3889375" y="1862545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114316</xdr:rowOff>
    </xdr:from>
    <xdr:ext cx="405111" cy="259045"/>
    <xdr:sp macro="" textlink="">
      <xdr:nvSpPr>
        <xdr:cNvPr id="182" name="【市民会館】&#10;有形固定資産減価償却率最大値テキスト"/>
        <xdr:cNvSpPr txBox="1"/>
      </xdr:nvSpPr>
      <xdr:spPr>
        <a:xfrm>
          <a:off x="3987800" y="1708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167639</xdr:rowOff>
    </xdr:from>
    <xdr:to>
      <xdr:col>24</xdr:col>
      <xdr:colOff>152400</xdr:colOff>
      <xdr:row>100</xdr:row>
      <xdr:rowOff>167639</xdr:rowOff>
    </xdr:to>
    <xdr:cxnSp macro="">
      <xdr:nvCxnSpPr>
        <xdr:cNvPr id="183" name="直線コネクタ 182"/>
        <xdr:cNvCxnSpPr/>
      </xdr:nvCxnSpPr>
      <xdr:spPr>
        <a:xfrm>
          <a:off x="3889375" y="1731263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165479</xdr:rowOff>
    </xdr:from>
    <xdr:ext cx="405111" cy="259045"/>
    <xdr:sp macro="" textlink="">
      <xdr:nvSpPr>
        <xdr:cNvPr id="184" name="【市民会館】&#10;有形固定資産減価償却率平均値テキスト"/>
        <xdr:cNvSpPr txBox="1"/>
      </xdr:nvSpPr>
      <xdr:spPr>
        <a:xfrm>
          <a:off x="3987800" y="178248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15602</xdr:rowOff>
    </xdr:from>
    <xdr:to>
      <xdr:col>24</xdr:col>
      <xdr:colOff>114300</xdr:colOff>
      <xdr:row>104</xdr:row>
      <xdr:rowOff>117202</xdr:rowOff>
    </xdr:to>
    <xdr:sp macro="" textlink="">
      <xdr:nvSpPr>
        <xdr:cNvPr id="185" name="フローチャート: 判断 184"/>
        <xdr:cNvSpPr/>
      </xdr:nvSpPr>
      <xdr:spPr>
        <a:xfrm>
          <a:off x="38989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115207</xdr:rowOff>
    </xdr:from>
    <xdr:to>
      <xdr:col>20</xdr:col>
      <xdr:colOff>38100</xdr:colOff>
      <xdr:row>104</xdr:row>
      <xdr:rowOff>45357</xdr:rowOff>
    </xdr:to>
    <xdr:sp macro="" textlink="">
      <xdr:nvSpPr>
        <xdr:cNvPr id="186" name="フローチャート: 判断 185"/>
        <xdr:cNvSpPr/>
      </xdr:nvSpPr>
      <xdr:spPr>
        <a:xfrm>
          <a:off x="3203575" y="1777455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36484</xdr:rowOff>
    </xdr:from>
    <xdr:ext cx="405111" cy="259045"/>
    <xdr:sp macro="" textlink="">
      <xdr:nvSpPr>
        <xdr:cNvPr id="187" name="n_1aveValue【市民会館】&#10;有形固定資産減価償却率"/>
        <xdr:cNvSpPr txBox="1"/>
      </xdr:nvSpPr>
      <xdr:spPr>
        <a:xfrm>
          <a:off x="3067694" y="17867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67855</xdr:rowOff>
    </xdr:from>
    <xdr:to>
      <xdr:col>15</xdr:col>
      <xdr:colOff>101600</xdr:colOff>
      <xdr:row>104</xdr:row>
      <xdr:rowOff>169455</xdr:rowOff>
    </xdr:to>
    <xdr:sp macro="" textlink="">
      <xdr:nvSpPr>
        <xdr:cNvPr id="188" name="フローチャート: 判断 187"/>
        <xdr:cNvSpPr/>
      </xdr:nvSpPr>
      <xdr:spPr>
        <a:xfrm>
          <a:off x="2428875"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104</xdr:row>
      <xdr:rowOff>160582</xdr:rowOff>
    </xdr:from>
    <xdr:ext cx="405111" cy="259045"/>
    <xdr:sp macro="" textlink="">
      <xdr:nvSpPr>
        <xdr:cNvPr id="189" name="n_2aveValue【市民会館】&#10;有形固定資産減価償却率"/>
        <xdr:cNvSpPr txBox="1"/>
      </xdr:nvSpPr>
      <xdr:spPr>
        <a:xfrm>
          <a:off x="2305694" y="1799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190" name="テキスト ボックス 189"/>
        <xdr:cNvSpPr txBox="1"/>
      </xdr:nvSpPr>
      <xdr:spPr>
        <a:xfrm>
          <a:off x="37877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191" name="テキスト ボックス 190"/>
        <xdr:cNvSpPr txBox="1"/>
      </xdr:nvSpPr>
      <xdr:spPr>
        <a:xfrm>
          <a:off x="30734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192" name="テキスト ボックス 191"/>
        <xdr:cNvSpPr txBox="1"/>
      </xdr:nvSpPr>
      <xdr:spPr>
        <a:xfrm>
          <a:off x="23177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193" name="テキスト ボックス 192"/>
        <xdr:cNvSpPr txBox="1"/>
      </xdr:nvSpPr>
      <xdr:spPr>
        <a:xfrm>
          <a:off x="15716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194" name="テキスト ボックス 193"/>
        <xdr:cNvSpPr txBox="1"/>
      </xdr:nvSpPr>
      <xdr:spPr>
        <a:xfrm>
          <a:off x="8064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43362</xdr:rowOff>
    </xdr:from>
    <xdr:to>
      <xdr:col>20</xdr:col>
      <xdr:colOff>38100</xdr:colOff>
      <xdr:row>103</xdr:row>
      <xdr:rowOff>144962</xdr:rowOff>
    </xdr:to>
    <xdr:sp macro="" textlink="">
      <xdr:nvSpPr>
        <xdr:cNvPr id="195" name="楕円 194"/>
        <xdr:cNvSpPr/>
      </xdr:nvSpPr>
      <xdr:spPr>
        <a:xfrm>
          <a:off x="3203575" y="1770271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89081</xdr:rowOff>
    </xdr:from>
    <xdr:to>
      <xdr:col>15</xdr:col>
      <xdr:colOff>101600</xdr:colOff>
      <xdr:row>104</xdr:row>
      <xdr:rowOff>19231</xdr:rowOff>
    </xdr:to>
    <xdr:sp macro="" textlink="">
      <xdr:nvSpPr>
        <xdr:cNvPr id="196" name="楕円 195"/>
        <xdr:cNvSpPr/>
      </xdr:nvSpPr>
      <xdr:spPr>
        <a:xfrm>
          <a:off x="2428875" y="1774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94162</xdr:rowOff>
    </xdr:from>
    <xdr:to>
      <xdr:col>19</xdr:col>
      <xdr:colOff>177800</xdr:colOff>
      <xdr:row>103</xdr:row>
      <xdr:rowOff>139881</xdr:rowOff>
    </xdr:to>
    <xdr:cxnSp macro="">
      <xdr:nvCxnSpPr>
        <xdr:cNvPr id="197" name="直線コネクタ 196"/>
        <xdr:cNvCxnSpPr/>
      </xdr:nvCxnSpPr>
      <xdr:spPr>
        <a:xfrm flipV="1">
          <a:off x="2479675" y="17753512"/>
          <a:ext cx="75565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161489</xdr:rowOff>
    </xdr:from>
    <xdr:ext cx="405111" cy="259045"/>
    <xdr:sp macro="" textlink="">
      <xdr:nvSpPr>
        <xdr:cNvPr id="198" name="n_1mainValue【市民会館】&#10;有形固定資産減価償却率"/>
        <xdr:cNvSpPr txBox="1"/>
      </xdr:nvSpPr>
      <xdr:spPr>
        <a:xfrm>
          <a:off x="3067694" y="17477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35758</xdr:rowOff>
    </xdr:from>
    <xdr:ext cx="405111" cy="259045"/>
    <xdr:sp macro="" textlink="">
      <xdr:nvSpPr>
        <xdr:cNvPr id="199" name="n_2mainValue【市民会館】&#10;有形固定資産減価償却率"/>
        <xdr:cNvSpPr txBox="1"/>
      </xdr:nvSpPr>
      <xdr:spPr>
        <a:xfrm>
          <a:off x="2305694" y="1752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00" name="正方形/長方形 199"/>
        <xdr:cNvSpPr/>
      </xdr:nvSpPr>
      <xdr:spPr>
        <a:xfrm>
          <a:off x="5632450"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01" name="正方形/長方形 200"/>
        <xdr:cNvSpPr/>
      </xdr:nvSpPr>
      <xdr:spPr>
        <a:xfrm>
          <a:off x="57308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02" name="正方形/長方形 201"/>
        <xdr:cNvSpPr/>
      </xdr:nvSpPr>
      <xdr:spPr>
        <a:xfrm>
          <a:off x="57308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03" name="正方形/長方形 202"/>
        <xdr:cNvSpPr/>
      </xdr:nvSpPr>
      <xdr:spPr>
        <a:xfrm>
          <a:off x="66040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04" name="正方形/長方形 203"/>
        <xdr:cNvSpPr/>
      </xdr:nvSpPr>
      <xdr:spPr>
        <a:xfrm>
          <a:off x="66040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05" name="正方形/長方形 204"/>
        <xdr:cNvSpPr/>
      </xdr:nvSpPr>
      <xdr:spPr>
        <a:xfrm>
          <a:off x="75755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06" name="正方形/長方形 205"/>
        <xdr:cNvSpPr/>
      </xdr:nvSpPr>
      <xdr:spPr>
        <a:xfrm>
          <a:off x="75755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07" name="正方形/長方形 206"/>
        <xdr:cNvSpPr/>
      </xdr:nvSpPr>
      <xdr:spPr>
        <a:xfrm>
          <a:off x="5632450"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08" name="テキスト ボックス 207"/>
        <xdr:cNvSpPr txBox="1"/>
      </xdr:nvSpPr>
      <xdr:spPr>
        <a:xfrm>
          <a:off x="55943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09" name="直線コネクタ 208"/>
        <xdr:cNvCxnSpPr/>
      </xdr:nvCxnSpPr>
      <xdr:spPr>
        <a:xfrm>
          <a:off x="5632450" y="1905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210" name="直線コネクタ 209"/>
        <xdr:cNvCxnSpPr/>
      </xdr:nvCxnSpPr>
      <xdr:spPr>
        <a:xfrm>
          <a:off x="5632450" y="18723429"/>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211" name="テキスト ボックス 210"/>
        <xdr:cNvSpPr txBox="1"/>
      </xdr:nvSpPr>
      <xdr:spPr>
        <a:xfrm>
          <a:off x="52224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212" name="直線コネクタ 211"/>
        <xdr:cNvCxnSpPr/>
      </xdr:nvCxnSpPr>
      <xdr:spPr>
        <a:xfrm>
          <a:off x="5632450" y="18396857"/>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213" name="テキスト ボックス 212"/>
        <xdr:cNvSpPr txBox="1"/>
      </xdr:nvSpPr>
      <xdr:spPr>
        <a:xfrm>
          <a:off x="52224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214" name="直線コネクタ 213"/>
        <xdr:cNvCxnSpPr/>
      </xdr:nvCxnSpPr>
      <xdr:spPr>
        <a:xfrm>
          <a:off x="5632450" y="18070286"/>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215" name="テキスト ボックス 214"/>
        <xdr:cNvSpPr txBox="1"/>
      </xdr:nvSpPr>
      <xdr:spPr>
        <a:xfrm>
          <a:off x="52224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216" name="直線コネクタ 215"/>
        <xdr:cNvCxnSpPr/>
      </xdr:nvCxnSpPr>
      <xdr:spPr>
        <a:xfrm>
          <a:off x="5632450" y="17743714"/>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217" name="テキスト ボックス 216"/>
        <xdr:cNvSpPr txBox="1"/>
      </xdr:nvSpPr>
      <xdr:spPr>
        <a:xfrm>
          <a:off x="52224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218" name="直線コネクタ 217"/>
        <xdr:cNvCxnSpPr/>
      </xdr:nvCxnSpPr>
      <xdr:spPr>
        <a:xfrm>
          <a:off x="5632450" y="17417143"/>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219" name="テキスト ボックス 218"/>
        <xdr:cNvSpPr txBox="1"/>
      </xdr:nvSpPr>
      <xdr:spPr>
        <a:xfrm>
          <a:off x="52224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220" name="直線コネクタ 219"/>
        <xdr:cNvCxnSpPr/>
      </xdr:nvCxnSpPr>
      <xdr:spPr>
        <a:xfrm>
          <a:off x="5632450" y="17090571"/>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221" name="テキスト ボックス 220"/>
        <xdr:cNvSpPr txBox="1"/>
      </xdr:nvSpPr>
      <xdr:spPr>
        <a:xfrm>
          <a:off x="52224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22" name="直線コネクタ 221"/>
        <xdr:cNvCxnSpPr/>
      </xdr:nvCxnSpPr>
      <xdr:spPr>
        <a:xfrm>
          <a:off x="5632450" y="1676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23" name="テキスト ボックス 222"/>
        <xdr:cNvSpPr txBox="1"/>
      </xdr:nvSpPr>
      <xdr:spPr>
        <a:xfrm>
          <a:off x="52224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24" name="【市民会館】&#10;一人当たり面積グラフ枠"/>
        <xdr:cNvSpPr/>
      </xdr:nvSpPr>
      <xdr:spPr>
        <a:xfrm>
          <a:off x="5632450"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24493</xdr:rowOff>
    </xdr:from>
    <xdr:to>
      <xdr:col>54</xdr:col>
      <xdr:colOff>189865</xdr:colOff>
      <xdr:row>108</xdr:row>
      <xdr:rowOff>50074</xdr:rowOff>
    </xdr:to>
    <xdr:cxnSp macro="">
      <xdr:nvCxnSpPr>
        <xdr:cNvPr id="225" name="直線コネクタ 224"/>
        <xdr:cNvCxnSpPr/>
      </xdr:nvCxnSpPr>
      <xdr:spPr>
        <a:xfrm flipV="1">
          <a:off x="8905240" y="16998043"/>
          <a:ext cx="0" cy="1568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53901</xdr:rowOff>
    </xdr:from>
    <xdr:ext cx="469744" cy="259045"/>
    <xdr:sp macro="" textlink="">
      <xdr:nvSpPr>
        <xdr:cNvPr id="226" name="【市民会館】&#10;一人当たり面積最小値テキスト"/>
        <xdr:cNvSpPr txBox="1"/>
      </xdr:nvSpPr>
      <xdr:spPr>
        <a:xfrm>
          <a:off x="8943975" y="18570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50074</xdr:rowOff>
    </xdr:from>
    <xdr:to>
      <xdr:col>55</xdr:col>
      <xdr:colOff>88900</xdr:colOff>
      <xdr:row>108</xdr:row>
      <xdr:rowOff>50074</xdr:rowOff>
    </xdr:to>
    <xdr:cxnSp macro="">
      <xdr:nvCxnSpPr>
        <xdr:cNvPr id="227" name="直線コネクタ 226"/>
        <xdr:cNvCxnSpPr/>
      </xdr:nvCxnSpPr>
      <xdr:spPr>
        <a:xfrm>
          <a:off x="8845550" y="1856667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97</xdr:row>
      <xdr:rowOff>142620</xdr:rowOff>
    </xdr:from>
    <xdr:ext cx="469744" cy="259045"/>
    <xdr:sp macro="" textlink="">
      <xdr:nvSpPr>
        <xdr:cNvPr id="228" name="【市民会館】&#10;一人当たり面積最大値テキスト"/>
        <xdr:cNvSpPr txBox="1"/>
      </xdr:nvSpPr>
      <xdr:spPr>
        <a:xfrm>
          <a:off x="8943975" y="16773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24493</xdr:rowOff>
    </xdr:from>
    <xdr:to>
      <xdr:col>55</xdr:col>
      <xdr:colOff>88900</xdr:colOff>
      <xdr:row>99</xdr:row>
      <xdr:rowOff>24493</xdr:rowOff>
    </xdr:to>
    <xdr:cxnSp macro="">
      <xdr:nvCxnSpPr>
        <xdr:cNvPr id="229" name="直線コネクタ 228"/>
        <xdr:cNvCxnSpPr/>
      </xdr:nvCxnSpPr>
      <xdr:spPr>
        <a:xfrm>
          <a:off x="8845550" y="1699804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148607</xdr:rowOff>
    </xdr:from>
    <xdr:ext cx="469744" cy="259045"/>
    <xdr:sp macro="" textlink="">
      <xdr:nvSpPr>
        <xdr:cNvPr id="230" name="【市民会館】&#10;一人当たり面積平均値テキスト"/>
        <xdr:cNvSpPr txBox="1"/>
      </xdr:nvSpPr>
      <xdr:spPr>
        <a:xfrm>
          <a:off x="8943975" y="17979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170180</xdr:rowOff>
    </xdr:from>
    <xdr:to>
      <xdr:col>55</xdr:col>
      <xdr:colOff>50800</xdr:colOff>
      <xdr:row>105</xdr:row>
      <xdr:rowOff>100330</xdr:rowOff>
    </xdr:to>
    <xdr:sp macro="" textlink="">
      <xdr:nvSpPr>
        <xdr:cNvPr id="231" name="フローチャート: 判断 230"/>
        <xdr:cNvSpPr/>
      </xdr:nvSpPr>
      <xdr:spPr>
        <a:xfrm>
          <a:off x="8883650" y="1800098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147320</xdr:rowOff>
    </xdr:from>
    <xdr:to>
      <xdr:col>50</xdr:col>
      <xdr:colOff>165100</xdr:colOff>
      <xdr:row>105</xdr:row>
      <xdr:rowOff>77470</xdr:rowOff>
    </xdr:to>
    <xdr:sp macro="" textlink="">
      <xdr:nvSpPr>
        <xdr:cNvPr id="232" name="フローチャート: 判断 231"/>
        <xdr:cNvSpPr/>
      </xdr:nvSpPr>
      <xdr:spPr>
        <a:xfrm>
          <a:off x="815975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68597</xdr:rowOff>
    </xdr:from>
    <xdr:ext cx="469744" cy="259045"/>
    <xdr:sp macro="" textlink="">
      <xdr:nvSpPr>
        <xdr:cNvPr id="233" name="n_1aveValue【市民会館】&#10;一人当たり面積"/>
        <xdr:cNvSpPr txBox="1"/>
      </xdr:nvSpPr>
      <xdr:spPr>
        <a:xfrm>
          <a:off x="7991552" y="1807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102</xdr:row>
      <xdr:rowOff>74386</xdr:rowOff>
    </xdr:from>
    <xdr:to>
      <xdr:col>46</xdr:col>
      <xdr:colOff>38100</xdr:colOff>
      <xdr:row>103</xdr:row>
      <xdr:rowOff>4536</xdr:rowOff>
    </xdr:to>
    <xdr:sp macro="" textlink="">
      <xdr:nvSpPr>
        <xdr:cNvPr id="234" name="フローチャート: 判断 233"/>
        <xdr:cNvSpPr/>
      </xdr:nvSpPr>
      <xdr:spPr>
        <a:xfrm>
          <a:off x="7413625" y="1756228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101</xdr:row>
      <xdr:rowOff>21063</xdr:rowOff>
    </xdr:from>
    <xdr:ext cx="469744" cy="259045"/>
    <xdr:sp macro="" textlink="">
      <xdr:nvSpPr>
        <xdr:cNvPr id="235" name="n_2aveValue【市民会館】&#10;一人当たり面積"/>
        <xdr:cNvSpPr txBox="1"/>
      </xdr:nvSpPr>
      <xdr:spPr>
        <a:xfrm>
          <a:off x="7258127" y="1733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236" name="テキスト ボックス 235"/>
        <xdr:cNvSpPr txBox="1"/>
      </xdr:nvSpPr>
      <xdr:spPr>
        <a:xfrm>
          <a:off x="87439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237" name="テキスト ボックス 236"/>
        <xdr:cNvSpPr txBox="1"/>
      </xdr:nvSpPr>
      <xdr:spPr>
        <a:xfrm>
          <a:off x="80486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238" name="テキスト ボックス 237"/>
        <xdr:cNvSpPr txBox="1"/>
      </xdr:nvSpPr>
      <xdr:spPr>
        <a:xfrm>
          <a:off x="72834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239" name="テキスト ボックス 238"/>
        <xdr:cNvSpPr txBox="1"/>
      </xdr:nvSpPr>
      <xdr:spPr>
        <a:xfrm>
          <a:off x="652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240" name="テキスト ボックス 239"/>
        <xdr:cNvSpPr txBox="1"/>
      </xdr:nvSpPr>
      <xdr:spPr>
        <a:xfrm>
          <a:off x="5781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35198</xdr:rowOff>
    </xdr:from>
    <xdr:to>
      <xdr:col>50</xdr:col>
      <xdr:colOff>165100</xdr:colOff>
      <xdr:row>104</xdr:row>
      <xdr:rowOff>136798</xdr:rowOff>
    </xdr:to>
    <xdr:sp macro="" textlink="">
      <xdr:nvSpPr>
        <xdr:cNvPr id="241" name="楕円 240"/>
        <xdr:cNvSpPr/>
      </xdr:nvSpPr>
      <xdr:spPr>
        <a:xfrm>
          <a:off x="8159750" y="1786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55880</xdr:rowOff>
    </xdr:from>
    <xdr:to>
      <xdr:col>46</xdr:col>
      <xdr:colOff>38100</xdr:colOff>
      <xdr:row>104</xdr:row>
      <xdr:rowOff>157480</xdr:rowOff>
    </xdr:to>
    <xdr:sp macro="" textlink="">
      <xdr:nvSpPr>
        <xdr:cNvPr id="242" name="楕円 241"/>
        <xdr:cNvSpPr/>
      </xdr:nvSpPr>
      <xdr:spPr>
        <a:xfrm>
          <a:off x="7413625" y="1788668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85998</xdr:rowOff>
    </xdr:from>
    <xdr:to>
      <xdr:col>50</xdr:col>
      <xdr:colOff>114300</xdr:colOff>
      <xdr:row>104</xdr:row>
      <xdr:rowOff>106680</xdr:rowOff>
    </xdr:to>
    <xdr:cxnSp macro="">
      <xdr:nvCxnSpPr>
        <xdr:cNvPr id="243" name="直線コネクタ 242"/>
        <xdr:cNvCxnSpPr/>
      </xdr:nvCxnSpPr>
      <xdr:spPr>
        <a:xfrm flipV="1">
          <a:off x="7445375" y="17916798"/>
          <a:ext cx="765175"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102</xdr:row>
      <xdr:rowOff>153325</xdr:rowOff>
    </xdr:from>
    <xdr:ext cx="469744" cy="259045"/>
    <xdr:sp macro="" textlink="">
      <xdr:nvSpPr>
        <xdr:cNvPr id="244" name="n_1mainValue【市民会館】&#10;一人当たり面積"/>
        <xdr:cNvSpPr txBox="1"/>
      </xdr:nvSpPr>
      <xdr:spPr>
        <a:xfrm>
          <a:off x="7991552" y="17641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148607</xdr:rowOff>
    </xdr:from>
    <xdr:ext cx="469744" cy="259045"/>
    <xdr:sp macro="" textlink="">
      <xdr:nvSpPr>
        <xdr:cNvPr id="245" name="n_2mainValue【市民会館】&#10;一人当たり面積"/>
        <xdr:cNvSpPr txBox="1"/>
      </xdr:nvSpPr>
      <xdr:spPr>
        <a:xfrm>
          <a:off x="7258127" y="17979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246" name="正方形/長方形 245"/>
        <xdr:cNvSpPr/>
      </xdr:nvSpPr>
      <xdr:spPr>
        <a:xfrm>
          <a:off x="10588625"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47" name="正方形/長方形 246"/>
        <xdr:cNvSpPr/>
      </xdr:nvSpPr>
      <xdr:spPr>
        <a:xfrm>
          <a:off x="106870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48" name="正方形/長方形 247"/>
        <xdr:cNvSpPr/>
      </xdr:nvSpPr>
      <xdr:spPr>
        <a:xfrm>
          <a:off x="106870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49" name="正方形/長方形 248"/>
        <xdr:cNvSpPr/>
      </xdr:nvSpPr>
      <xdr:spPr>
        <a:xfrm>
          <a:off x="115601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50" name="正方形/長方形 249"/>
        <xdr:cNvSpPr/>
      </xdr:nvSpPr>
      <xdr:spPr>
        <a:xfrm>
          <a:off x="115601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51" name="正方形/長方形 250"/>
        <xdr:cNvSpPr/>
      </xdr:nvSpPr>
      <xdr:spPr>
        <a:xfrm>
          <a:off x="1253172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52" name="正方形/長方形 251"/>
        <xdr:cNvSpPr/>
      </xdr:nvSpPr>
      <xdr:spPr>
        <a:xfrm>
          <a:off x="1253172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53" name="正方形/長方形 252"/>
        <xdr:cNvSpPr/>
      </xdr:nvSpPr>
      <xdr:spPr>
        <a:xfrm>
          <a:off x="10588625"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54" name="テキスト ボックス 253"/>
        <xdr:cNvSpPr txBox="1"/>
      </xdr:nvSpPr>
      <xdr:spPr>
        <a:xfrm>
          <a:off x="1055052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55" name="直線コネクタ 254"/>
        <xdr:cNvCxnSpPr/>
      </xdr:nvCxnSpPr>
      <xdr:spPr>
        <a:xfrm>
          <a:off x="10588625" y="762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56" name="テキスト ボックス 255"/>
        <xdr:cNvSpPr txBox="1"/>
      </xdr:nvSpPr>
      <xdr:spPr>
        <a:xfrm>
          <a:off x="10306836"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57" name="直線コネクタ 256"/>
        <xdr:cNvCxnSpPr/>
      </xdr:nvCxnSpPr>
      <xdr:spPr>
        <a:xfrm>
          <a:off x="10588625" y="723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58" name="テキスト ボックス 257"/>
        <xdr:cNvSpPr txBox="1"/>
      </xdr:nvSpPr>
      <xdr:spPr>
        <a:xfrm>
          <a:off x="10242716"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59" name="直線コネクタ 258"/>
        <xdr:cNvCxnSpPr/>
      </xdr:nvCxnSpPr>
      <xdr:spPr>
        <a:xfrm>
          <a:off x="10588625" y="685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60" name="テキスト ボックス 259"/>
        <xdr:cNvSpPr txBox="1"/>
      </xdr:nvSpPr>
      <xdr:spPr>
        <a:xfrm>
          <a:off x="10242716"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61" name="直線コネクタ 260"/>
        <xdr:cNvCxnSpPr/>
      </xdr:nvCxnSpPr>
      <xdr:spPr>
        <a:xfrm>
          <a:off x="10588625" y="647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62" name="テキスト ボックス 261"/>
        <xdr:cNvSpPr txBox="1"/>
      </xdr:nvSpPr>
      <xdr:spPr>
        <a:xfrm>
          <a:off x="10242716"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63" name="直線コネクタ 262"/>
        <xdr:cNvCxnSpPr/>
      </xdr:nvCxnSpPr>
      <xdr:spPr>
        <a:xfrm>
          <a:off x="10588625" y="609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64" name="テキスト ボックス 263"/>
        <xdr:cNvSpPr txBox="1"/>
      </xdr:nvSpPr>
      <xdr:spPr>
        <a:xfrm>
          <a:off x="10242716"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65" name="直線コネクタ 264"/>
        <xdr:cNvCxnSpPr/>
      </xdr:nvCxnSpPr>
      <xdr:spPr>
        <a:xfrm>
          <a:off x="10588625" y="571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66" name="テキスト ボックス 265"/>
        <xdr:cNvSpPr txBox="1"/>
      </xdr:nvSpPr>
      <xdr:spPr>
        <a:xfrm>
          <a:off x="10197646"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67" name="直線コネクタ 266"/>
        <xdr:cNvCxnSpPr/>
      </xdr:nvCxnSpPr>
      <xdr:spPr>
        <a:xfrm>
          <a:off x="10588625" y="533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68" name="テキスト ボックス 267"/>
        <xdr:cNvSpPr txBox="1"/>
      </xdr:nvSpPr>
      <xdr:spPr>
        <a:xfrm>
          <a:off x="101976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69" name="【一般廃棄物処理施設】&#10;有形固定資産減価償却率グラフ枠"/>
        <xdr:cNvSpPr/>
      </xdr:nvSpPr>
      <xdr:spPr>
        <a:xfrm>
          <a:off x="10588625"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7620</xdr:rowOff>
    </xdr:to>
    <xdr:cxnSp macro="">
      <xdr:nvCxnSpPr>
        <xdr:cNvPr id="270" name="直線コネクタ 269"/>
        <xdr:cNvCxnSpPr/>
      </xdr:nvCxnSpPr>
      <xdr:spPr>
        <a:xfrm flipV="1">
          <a:off x="13889989" y="571500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11447</xdr:rowOff>
    </xdr:from>
    <xdr:ext cx="405111" cy="259045"/>
    <xdr:sp macro="" textlink="">
      <xdr:nvSpPr>
        <xdr:cNvPr id="271" name="【一般廃棄物処理施設】&#10;有形固定資産減価償却率最小値テキスト"/>
        <xdr:cNvSpPr txBox="1"/>
      </xdr:nvSpPr>
      <xdr:spPr>
        <a:xfrm>
          <a:off x="13928725" y="721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7620</xdr:rowOff>
    </xdr:from>
    <xdr:to>
      <xdr:col>86</xdr:col>
      <xdr:colOff>25400</xdr:colOff>
      <xdr:row>42</xdr:row>
      <xdr:rowOff>7620</xdr:rowOff>
    </xdr:to>
    <xdr:cxnSp macro="">
      <xdr:nvCxnSpPr>
        <xdr:cNvPr id="272" name="直線コネクタ 271"/>
        <xdr:cNvCxnSpPr/>
      </xdr:nvCxnSpPr>
      <xdr:spPr>
        <a:xfrm>
          <a:off x="13801725" y="720852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273" name="【一般廃棄物処理施設】&#10;有形固定資産減価償却率最大値テキスト"/>
        <xdr:cNvSpPr txBox="1"/>
      </xdr:nvSpPr>
      <xdr:spPr>
        <a:xfrm>
          <a:off x="13928725"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274" name="直線コネクタ 273"/>
        <xdr:cNvCxnSpPr/>
      </xdr:nvCxnSpPr>
      <xdr:spPr>
        <a:xfrm>
          <a:off x="13801725" y="5715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160037</xdr:rowOff>
    </xdr:from>
    <xdr:ext cx="405111" cy="259045"/>
    <xdr:sp macro="" textlink="">
      <xdr:nvSpPr>
        <xdr:cNvPr id="275" name="【一般廃棄物処理施設】&#10;有形固定資産減価償却率平均値テキスト"/>
        <xdr:cNvSpPr txBox="1"/>
      </xdr:nvSpPr>
      <xdr:spPr>
        <a:xfrm>
          <a:off x="13928725" y="6160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10160</xdr:rowOff>
    </xdr:from>
    <xdr:to>
      <xdr:col>85</xdr:col>
      <xdr:colOff>177800</xdr:colOff>
      <xdr:row>36</xdr:row>
      <xdr:rowOff>111760</xdr:rowOff>
    </xdr:to>
    <xdr:sp macro="" textlink="">
      <xdr:nvSpPr>
        <xdr:cNvPr id="276" name="フローチャート: 判断 275"/>
        <xdr:cNvSpPr/>
      </xdr:nvSpPr>
      <xdr:spPr>
        <a:xfrm>
          <a:off x="13839825" y="618236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33020</xdr:rowOff>
    </xdr:from>
    <xdr:to>
      <xdr:col>81</xdr:col>
      <xdr:colOff>101600</xdr:colOff>
      <xdr:row>36</xdr:row>
      <xdr:rowOff>134620</xdr:rowOff>
    </xdr:to>
    <xdr:sp macro="" textlink="">
      <xdr:nvSpPr>
        <xdr:cNvPr id="277" name="フローチャート: 判断 276"/>
        <xdr:cNvSpPr/>
      </xdr:nvSpPr>
      <xdr:spPr>
        <a:xfrm>
          <a:off x="13115925" y="620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34</xdr:row>
      <xdr:rowOff>151147</xdr:rowOff>
    </xdr:from>
    <xdr:ext cx="405111" cy="259045"/>
    <xdr:sp macro="" textlink="">
      <xdr:nvSpPr>
        <xdr:cNvPr id="278" name="n_1aveValue【一般廃棄物処理施設】&#10;有形固定資産減価償却率"/>
        <xdr:cNvSpPr txBox="1"/>
      </xdr:nvSpPr>
      <xdr:spPr>
        <a:xfrm>
          <a:off x="12980044" y="598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6350</xdr:rowOff>
    </xdr:from>
    <xdr:to>
      <xdr:col>76</xdr:col>
      <xdr:colOff>165100</xdr:colOff>
      <xdr:row>37</xdr:row>
      <xdr:rowOff>107950</xdr:rowOff>
    </xdr:to>
    <xdr:sp macro="" textlink="">
      <xdr:nvSpPr>
        <xdr:cNvPr id="279" name="フローチャート: 判断 278"/>
        <xdr:cNvSpPr/>
      </xdr:nvSpPr>
      <xdr:spPr>
        <a:xfrm>
          <a:off x="123698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37</xdr:row>
      <xdr:rowOff>99077</xdr:rowOff>
    </xdr:from>
    <xdr:ext cx="405111" cy="259045"/>
    <xdr:sp macro="" textlink="">
      <xdr:nvSpPr>
        <xdr:cNvPr id="280" name="n_2aveValue【一般廃棄物処理施設】&#10;有形固定資産減価償却率"/>
        <xdr:cNvSpPr txBox="1"/>
      </xdr:nvSpPr>
      <xdr:spPr>
        <a:xfrm>
          <a:off x="12246619" y="644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281" name="テキスト ボックス 280"/>
        <xdr:cNvSpPr txBox="1"/>
      </xdr:nvSpPr>
      <xdr:spPr>
        <a:xfrm>
          <a:off x="13728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82" name="テキスト ボックス 281"/>
        <xdr:cNvSpPr txBox="1"/>
      </xdr:nvSpPr>
      <xdr:spPr>
        <a:xfrm>
          <a:off x="1300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83" name="テキスト ボックス 282"/>
        <xdr:cNvSpPr txBox="1"/>
      </xdr:nvSpPr>
      <xdr:spPr>
        <a:xfrm>
          <a:off x="12258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84" name="テキスト ボックス 283"/>
        <xdr:cNvSpPr txBox="1"/>
      </xdr:nvSpPr>
      <xdr:spPr>
        <a:xfrm>
          <a:off x="11493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85" name="テキスト ボックス 284"/>
        <xdr:cNvSpPr txBox="1"/>
      </xdr:nvSpPr>
      <xdr:spPr>
        <a:xfrm>
          <a:off x="10737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145415</xdr:rowOff>
    </xdr:from>
    <xdr:to>
      <xdr:col>76</xdr:col>
      <xdr:colOff>165100</xdr:colOff>
      <xdr:row>37</xdr:row>
      <xdr:rowOff>75565</xdr:rowOff>
    </xdr:to>
    <xdr:sp macro="" textlink="">
      <xdr:nvSpPr>
        <xdr:cNvPr id="286" name="楕円 285"/>
        <xdr:cNvSpPr/>
      </xdr:nvSpPr>
      <xdr:spPr>
        <a:xfrm>
          <a:off x="12369800" y="631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92092</xdr:rowOff>
    </xdr:from>
    <xdr:ext cx="405111" cy="259045"/>
    <xdr:sp macro="" textlink="">
      <xdr:nvSpPr>
        <xdr:cNvPr id="287" name="n_2mainValue【一般廃棄物処理施設】&#10;有形固定資産減価償却率"/>
        <xdr:cNvSpPr txBox="1"/>
      </xdr:nvSpPr>
      <xdr:spPr>
        <a:xfrm>
          <a:off x="12246619" y="609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88" name="正方形/長方形 287"/>
        <xdr:cNvSpPr/>
      </xdr:nvSpPr>
      <xdr:spPr>
        <a:xfrm>
          <a:off x="155448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89" name="正方形/長方形 288"/>
        <xdr:cNvSpPr/>
      </xdr:nvSpPr>
      <xdr:spPr>
        <a:xfrm>
          <a:off x="15671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90" name="正方形/長方形 289"/>
        <xdr:cNvSpPr/>
      </xdr:nvSpPr>
      <xdr:spPr>
        <a:xfrm>
          <a:off x="15671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91" name="正方形/長方形 290"/>
        <xdr:cNvSpPr/>
      </xdr:nvSpPr>
      <xdr:spPr>
        <a:xfrm>
          <a:off x="165163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92" name="正方形/長方形 291"/>
        <xdr:cNvSpPr/>
      </xdr:nvSpPr>
      <xdr:spPr>
        <a:xfrm>
          <a:off x="165163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93" name="正方形/長方形 292"/>
        <xdr:cNvSpPr/>
      </xdr:nvSpPr>
      <xdr:spPr>
        <a:xfrm>
          <a:off x="174879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94" name="正方形/長方形 293"/>
        <xdr:cNvSpPr/>
      </xdr:nvSpPr>
      <xdr:spPr>
        <a:xfrm>
          <a:off x="174879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95" name="正方形/長方形 294"/>
        <xdr:cNvSpPr/>
      </xdr:nvSpPr>
      <xdr:spPr>
        <a:xfrm>
          <a:off x="155448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96" name="テキスト ボックス 295"/>
        <xdr:cNvSpPr txBox="1"/>
      </xdr:nvSpPr>
      <xdr:spPr>
        <a:xfrm>
          <a:off x="15535275"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97" name="直線コネクタ 296"/>
        <xdr:cNvCxnSpPr/>
      </xdr:nvCxnSpPr>
      <xdr:spPr>
        <a:xfrm>
          <a:off x="155448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298" name="直線コネクタ 297"/>
        <xdr:cNvCxnSpPr/>
      </xdr:nvCxnSpPr>
      <xdr:spPr>
        <a:xfrm>
          <a:off x="15544800" y="729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299" name="テキスト ボックス 298"/>
        <xdr:cNvSpPr txBox="1"/>
      </xdr:nvSpPr>
      <xdr:spPr>
        <a:xfrm>
          <a:off x="1535316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00" name="直線コネクタ 299"/>
        <xdr:cNvCxnSpPr/>
      </xdr:nvCxnSpPr>
      <xdr:spPr>
        <a:xfrm>
          <a:off x="15544800" y="696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301" name="テキスト ボックス 300"/>
        <xdr:cNvSpPr txBox="1"/>
      </xdr:nvSpPr>
      <xdr:spPr>
        <a:xfrm>
          <a:off x="150636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02" name="直線コネクタ 301"/>
        <xdr:cNvCxnSpPr/>
      </xdr:nvCxnSpPr>
      <xdr:spPr>
        <a:xfrm>
          <a:off x="15544800" y="664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303" name="テキスト ボックス 302"/>
        <xdr:cNvSpPr txBox="1"/>
      </xdr:nvSpPr>
      <xdr:spPr>
        <a:xfrm>
          <a:off x="150636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04" name="直線コネクタ 303"/>
        <xdr:cNvCxnSpPr/>
      </xdr:nvCxnSpPr>
      <xdr:spPr>
        <a:xfrm>
          <a:off x="15544800" y="631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305" name="テキスト ボックス 304"/>
        <xdr:cNvSpPr txBox="1"/>
      </xdr:nvSpPr>
      <xdr:spPr>
        <a:xfrm>
          <a:off x="150636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06" name="直線コネクタ 305"/>
        <xdr:cNvCxnSpPr/>
      </xdr:nvCxnSpPr>
      <xdr:spPr>
        <a:xfrm>
          <a:off x="15544800" y="598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307" name="テキスト ボックス 306"/>
        <xdr:cNvSpPr txBox="1"/>
      </xdr:nvSpPr>
      <xdr:spPr>
        <a:xfrm>
          <a:off x="149735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08" name="直線コネクタ 307"/>
        <xdr:cNvCxnSpPr/>
      </xdr:nvCxnSpPr>
      <xdr:spPr>
        <a:xfrm>
          <a:off x="15544800" y="566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309" name="テキスト ボックス 308"/>
        <xdr:cNvSpPr txBox="1"/>
      </xdr:nvSpPr>
      <xdr:spPr>
        <a:xfrm>
          <a:off x="149735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10" name="直線コネクタ 309"/>
        <xdr:cNvCxnSpPr/>
      </xdr:nvCxnSpPr>
      <xdr:spPr>
        <a:xfrm>
          <a:off x="155448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11" name="テキスト ボックス 310"/>
        <xdr:cNvSpPr txBox="1"/>
      </xdr:nvSpPr>
      <xdr:spPr>
        <a:xfrm>
          <a:off x="149735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12" name="【一般廃棄物処理施設】&#10;一人当たり有形固定資産（償却資産）額グラフ枠"/>
        <xdr:cNvSpPr/>
      </xdr:nvSpPr>
      <xdr:spPr>
        <a:xfrm>
          <a:off x="155448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87047</xdr:rowOff>
    </xdr:from>
    <xdr:to>
      <xdr:col>116</xdr:col>
      <xdr:colOff>62864</xdr:colOff>
      <xdr:row>42</xdr:row>
      <xdr:rowOff>77320</xdr:rowOff>
    </xdr:to>
    <xdr:cxnSp macro="">
      <xdr:nvCxnSpPr>
        <xdr:cNvPr id="313" name="直線コネクタ 312"/>
        <xdr:cNvCxnSpPr/>
      </xdr:nvCxnSpPr>
      <xdr:spPr>
        <a:xfrm flipV="1">
          <a:off x="18846164" y="5744897"/>
          <a:ext cx="0" cy="1533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81147</xdr:rowOff>
    </xdr:from>
    <xdr:ext cx="534377" cy="259045"/>
    <xdr:sp macro="" textlink="">
      <xdr:nvSpPr>
        <xdr:cNvPr id="314" name="【一般廃棄物処理施設】&#10;一人当たり有形固定資産（償却資産）額最小値テキスト"/>
        <xdr:cNvSpPr txBox="1"/>
      </xdr:nvSpPr>
      <xdr:spPr>
        <a:xfrm>
          <a:off x="18884900" y="7282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77320</xdr:rowOff>
    </xdr:from>
    <xdr:to>
      <xdr:col>116</xdr:col>
      <xdr:colOff>152400</xdr:colOff>
      <xdr:row>42</xdr:row>
      <xdr:rowOff>77320</xdr:rowOff>
    </xdr:to>
    <xdr:cxnSp macro="">
      <xdr:nvCxnSpPr>
        <xdr:cNvPr id="315" name="直線コネクタ 314"/>
        <xdr:cNvCxnSpPr/>
      </xdr:nvCxnSpPr>
      <xdr:spPr>
        <a:xfrm>
          <a:off x="18786475" y="727822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33724</xdr:rowOff>
    </xdr:from>
    <xdr:ext cx="690189" cy="259045"/>
    <xdr:sp macro="" textlink="">
      <xdr:nvSpPr>
        <xdr:cNvPr id="316" name="【一般廃棄物処理施設】&#10;一人当たり有形固定資産（償却資産）額最大値テキスト"/>
        <xdr:cNvSpPr txBox="1"/>
      </xdr:nvSpPr>
      <xdr:spPr>
        <a:xfrm>
          <a:off x="18884900" y="55201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1,422,536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87047</xdr:rowOff>
    </xdr:from>
    <xdr:to>
      <xdr:col>116</xdr:col>
      <xdr:colOff>152400</xdr:colOff>
      <xdr:row>33</xdr:row>
      <xdr:rowOff>87047</xdr:rowOff>
    </xdr:to>
    <xdr:cxnSp macro="">
      <xdr:nvCxnSpPr>
        <xdr:cNvPr id="317" name="直線コネクタ 316"/>
        <xdr:cNvCxnSpPr/>
      </xdr:nvCxnSpPr>
      <xdr:spPr>
        <a:xfrm>
          <a:off x="18786475" y="574489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139770</xdr:rowOff>
    </xdr:from>
    <xdr:ext cx="599010" cy="259045"/>
    <xdr:sp macro="" textlink="">
      <xdr:nvSpPr>
        <xdr:cNvPr id="318" name="【一般廃棄物処理施設】&#10;一人当たり有形固定資産（償却資産）額平均値テキスト"/>
        <xdr:cNvSpPr txBox="1"/>
      </xdr:nvSpPr>
      <xdr:spPr>
        <a:xfrm>
          <a:off x="18884900" y="69977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161343</xdr:rowOff>
    </xdr:from>
    <xdr:to>
      <xdr:col>116</xdr:col>
      <xdr:colOff>114300</xdr:colOff>
      <xdr:row>41</xdr:row>
      <xdr:rowOff>91493</xdr:rowOff>
    </xdr:to>
    <xdr:sp macro="" textlink="">
      <xdr:nvSpPr>
        <xdr:cNvPr id="319" name="フローチャート: 判断 318"/>
        <xdr:cNvSpPr/>
      </xdr:nvSpPr>
      <xdr:spPr>
        <a:xfrm>
          <a:off x="18796000" y="7019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156039</xdr:rowOff>
    </xdr:from>
    <xdr:to>
      <xdr:col>112</xdr:col>
      <xdr:colOff>38100</xdr:colOff>
      <xdr:row>41</xdr:row>
      <xdr:rowOff>86189</xdr:rowOff>
    </xdr:to>
    <xdr:sp macro="" textlink="">
      <xdr:nvSpPr>
        <xdr:cNvPr id="320" name="フローチャート: 判断 319"/>
        <xdr:cNvSpPr/>
      </xdr:nvSpPr>
      <xdr:spPr>
        <a:xfrm>
          <a:off x="18100675" y="701403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39</xdr:row>
      <xdr:rowOff>102716</xdr:rowOff>
    </xdr:from>
    <xdr:ext cx="599010" cy="259045"/>
    <xdr:sp macro="" textlink="">
      <xdr:nvSpPr>
        <xdr:cNvPr id="321" name="n_1aveValue【一般廃棄物処理施設】&#10;一人当たり有形固定資産（償却資産）額"/>
        <xdr:cNvSpPr txBox="1"/>
      </xdr:nvSpPr>
      <xdr:spPr>
        <a:xfrm>
          <a:off x="17867845" y="6789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41</xdr:row>
      <xdr:rowOff>1030</xdr:rowOff>
    </xdr:from>
    <xdr:to>
      <xdr:col>107</xdr:col>
      <xdr:colOff>101600</xdr:colOff>
      <xdr:row>41</xdr:row>
      <xdr:rowOff>102630</xdr:rowOff>
    </xdr:to>
    <xdr:sp macro="" textlink="">
      <xdr:nvSpPr>
        <xdr:cNvPr id="322" name="フローチャート: 判断 321"/>
        <xdr:cNvSpPr/>
      </xdr:nvSpPr>
      <xdr:spPr>
        <a:xfrm>
          <a:off x="17325975" y="703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39</xdr:row>
      <xdr:rowOff>119157</xdr:rowOff>
    </xdr:from>
    <xdr:ext cx="599010" cy="259045"/>
    <xdr:sp macro="" textlink="">
      <xdr:nvSpPr>
        <xdr:cNvPr id="323" name="n_2aveValue【一般廃棄物処理施設】&#10;一人当たり有形固定資産（償却資産）額"/>
        <xdr:cNvSpPr txBox="1"/>
      </xdr:nvSpPr>
      <xdr:spPr>
        <a:xfrm>
          <a:off x="17134420" y="6805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24" name="テキスト ボックス 323"/>
        <xdr:cNvSpPr txBox="1"/>
      </xdr:nvSpPr>
      <xdr:spPr>
        <a:xfrm>
          <a:off x="186848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25" name="テキスト ボックス 324"/>
        <xdr:cNvSpPr txBox="1"/>
      </xdr:nvSpPr>
      <xdr:spPr>
        <a:xfrm>
          <a:off x="17970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26" name="テキスト ボックス 325"/>
        <xdr:cNvSpPr txBox="1"/>
      </xdr:nvSpPr>
      <xdr:spPr>
        <a:xfrm>
          <a:off x="17214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27" name="テキスト ボックス 326"/>
        <xdr:cNvSpPr txBox="1"/>
      </xdr:nvSpPr>
      <xdr:spPr>
        <a:xfrm>
          <a:off x="164687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28" name="テキスト ボックス 327"/>
        <xdr:cNvSpPr txBox="1"/>
      </xdr:nvSpPr>
      <xdr:spPr>
        <a:xfrm>
          <a:off x="157035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41</xdr:row>
      <xdr:rowOff>72301</xdr:rowOff>
    </xdr:from>
    <xdr:to>
      <xdr:col>107</xdr:col>
      <xdr:colOff>101600</xdr:colOff>
      <xdr:row>42</xdr:row>
      <xdr:rowOff>2451</xdr:rowOff>
    </xdr:to>
    <xdr:sp macro="" textlink="">
      <xdr:nvSpPr>
        <xdr:cNvPr id="329" name="楕円 328"/>
        <xdr:cNvSpPr/>
      </xdr:nvSpPr>
      <xdr:spPr>
        <a:xfrm>
          <a:off x="17325975" y="7101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41</xdr:row>
      <xdr:rowOff>165028</xdr:rowOff>
    </xdr:from>
    <xdr:ext cx="599010" cy="259045"/>
    <xdr:sp macro="" textlink="">
      <xdr:nvSpPr>
        <xdr:cNvPr id="330" name="n_2mainValue【一般廃棄物処理施設】&#10;一人当たり有形固定資産（償却資産）額"/>
        <xdr:cNvSpPr txBox="1"/>
      </xdr:nvSpPr>
      <xdr:spPr>
        <a:xfrm>
          <a:off x="17134420" y="7194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31" name="正方形/長方形 330"/>
        <xdr:cNvSpPr/>
      </xdr:nvSpPr>
      <xdr:spPr>
        <a:xfrm>
          <a:off x="10588625"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32" name="正方形/長方形 331"/>
        <xdr:cNvSpPr/>
      </xdr:nvSpPr>
      <xdr:spPr>
        <a:xfrm>
          <a:off x="106870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33" name="正方形/長方形 332"/>
        <xdr:cNvSpPr/>
      </xdr:nvSpPr>
      <xdr:spPr>
        <a:xfrm>
          <a:off x="106870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34" name="正方形/長方形 333"/>
        <xdr:cNvSpPr/>
      </xdr:nvSpPr>
      <xdr:spPr>
        <a:xfrm>
          <a:off x="115601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35" name="正方形/長方形 334"/>
        <xdr:cNvSpPr/>
      </xdr:nvSpPr>
      <xdr:spPr>
        <a:xfrm>
          <a:off x="115601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36" name="正方形/長方形 335"/>
        <xdr:cNvSpPr/>
      </xdr:nvSpPr>
      <xdr:spPr>
        <a:xfrm>
          <a:off x="1253172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37" name="正方形/長方形 336"/>
        <xdr:cNvSpPr/>
      </xdr:nvSpPr>
      <xdr:spPr>
        <a:xfrm>
          <a:off x="1253172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38" name="正方形/長方形 337"/>
        <xdr:cNvSpPr/>
      </xdr:nvSpPr>
      <xdr:spPr>
        <a:xfrm>
          <a:off x="10588625" y="914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39" name="正方形/長方形 338"/>
        <xdr:cNvSpPr/>
      </xdr:nvSpPr>
      <xdr:spPr>
        <a:xfrm>
          <a:off x="155448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40" name="正方形/長方形 339"/>
        <xdr:cNvSpPr/>
      </xdr:nvSpPr>
      <xdr:spPr>
        <a:xfrm>
          <a:off x="15671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41" name="正方形/長方形 340"/>
        <xdr:cNvSpPr/>
      </xdr:nvSpPr>
      <xdr:spPr>
        <a:xfrm>
          <a:off x="15671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42" name="正方形/長方形 341"/>
        <xdr:cNvSpPr/>
      </xdr:nvSpPr>
      <xdr:spPr>
        <a:xfrm>
          <a:off x="165163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43" name="正方形/長方形 342"/>
        <xdr:cNvSpPr/>
      </xdr:nvSpPr>
      <xdr:spPr>
        <a:xfrm>
          <a:off x="165163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44" name="正方形/長方形 343"/>
        <xdr:cNvSpPr/>
      </xdr:nvSpPr>
      <xdr:spPr>
        <a:xfrm>
          <a:off x="174879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45" name="正方形/長方形 344"/>
        <xdr:cNvSpPr/>
      </xdr:nvSpPr>
      <xdr:spPr>
        <a:xfrm>
          <a:off x="174879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46" name="正方形/長方形 345"/>
        <xdr:cNvSpPr/>
      </xdr:nvSpPr>
      <xdr:spPr>
        <a:xfrm>
          <a:off x="15544800" y="914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47" name="正方形/長方形 346"/>
        <xdr:cNvSpPr/>
      </xdr:nvSpPr>
      <xdr:spPr>
        <a:xfrm>
          <a:off x="10588625"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48" name="正方形/長方形 347"/>
        <xdr:cNvSpPr/>
      </xdr:nvSpPr>
      <xdr:spPr>
        <a:xfrm>
          <a:off x="106870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49" name="正方形/長方形 348"/>
        <xdr:cNvSpPr/>
      </xdr:nvSpPr>
      <xdr:spPr>
        <a:xfrm>
          <a:off x="106870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50" name="正方形/長方形 349"/>
        <xdr:cNvSpPr/>
      </xdr:nvSpPr>
      <xdr:spPr>
        <a:xfrm>
          <a:off x="115601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51" name="正方形/長方形 350"/>
        <xdr:cNvSpPr/>
      </xdr:nvSpPr>
      <xdr:spPr>
        <a:xfrm>
          <a:off x="115601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52" name="正方形/長方形 351"/>
        <xdr:cNvSpPr/>
      </xdr:nvSpPr>
      <xdr:spPr>
        <a:xfrm>
          <a:off x="1253172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53" name="正方形/長方形 352"/>
        <xdr:cNvSpPr/>
      </xdr:nvSpPr>
      <xdr:spPr>
        <a:xfrm>
          <a:off x="1253172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54" name="正方形/長方形 353"/>
        <xdr:cNvSpPr/>
      </xdr:nvSpPr>
      <xdr:spPr>
        <a:xfrm>
          <a:off x="10588625"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55" name="テキスト ボックス 354"/>
        <xdr:cNvSpPr txBox="1"/>
      </xdr:nvSpPr>
      <xdr:spPr>
        <a:xfrm>
          <a:off x="1055052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56" name="直線コネクタ 355"/>
        <xdr:cNvCxnSpPr/>
      </xdr:nvCxnSpPr>
      <xdr:spPr>
        <a:xfrm>
          <a:off x="10588625" y="1524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357" name="テキスト ボックス 356"/>
        <xdr:cNvSpPr txBox="1"/>
      </xdr:nvSpPr>
      <xdr:spPr>
        <a:xfrm>
          <a:off x="10306836"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358" name="直線コネクタ 357"/>
        <xdr:cNvCxnSpPr/>
      </xdr:nvCxnSpPr>
      <xdr:spPr>
        <a:xfrm>
          <a:off x="10588625" y="1485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359" name="テキスト ボックス 358"/>
        <xdr:cNvSpPr txBox="1"/>
      </xdr:nvSpPr>
      <xdr:spPr>
        <a:xfrm>
          <a:off x="10242716"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360" name="直線コネクタ 359"/>
        <xdr:cNvCxnSpPr/>
      </xdr:nvCxnSpPr>
      <xdr:spPr>
        <a:xfrm>
          <a:off x="10588625" y="1447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361" name="テキスト ボックス 360"/>
        <xdr:cNvSpPr txBox="1"/>
      </xdr:nvSpPr>
      <xdr:spPr>
        <a:xfrm>
          <a:off x="10242716"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362" name="直線コネクタ 361"/>
        <xdr:cNvCxnSpPr/>
      </xdr:nvCxnSpPr>
      <xdr:spPr>
        <a:xfrm>
          <a:off x="10588625" y="1409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363" name="テキスト ボックス 362"/>
        <xdr:cNvSpPr txBox="1"/>
      </xdr:nvSpPr>
      <xdr:spPr>
        <a:xfrm>
          <a:off x="10242716"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364" name="直線コネクタ 363"/>
        <xdr:cNvCxnSpPr/>
      </xdr:nvCxnSpPr>
      <xdr:spPr>
        <a:xfrm>
          <a:off x="10588625" y="1371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365" name="テキスト ボックス 364"/>
        <xdr:cNvSpPr txBox="1"/>
      </xdr:nvSpPr>
      <xdr:spPr>
        <a:xfrm>
          <a:off x="10242716"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366" name="直線コネクタ 365"/>
        <xdr:cNvCxnSpPr/>
      </xdr:nvCxnSpPr>
      <xdr:spPr>
        <a:xfrm>
          <a:off x="10588625" y="1333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367" name="テキスト ボックス 366"/>
        <xdr:cNvSpPr txBox="1"/>
      </xdr:nvSpPr>
      <xdr:spPr>
        <a:xfrm>
          <a:off x="10197646"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68" name="直線コネクタ 367"/>
        <xdr:cNvCxnSpPr/>
      </xdr:nvCxnSpPr>
      <xdr:spPr>
        <a:xfrm>
          <a:off x="10588625" y="1295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369" name="テキスト ボックス 368"/>
        <xdr:cNvSpPr txBox="1"/>
      </xdr:nvSpPr>
      <xdr:spPr>
        <a:xfrm>
          <a:off x="101976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70" name="【消防施設】&#10;有形固定資産減価償却率グラフ枠"/>
        <xdr:cNvSpPr/>
      </xdr:nvSpPr>
      <xdr:spPr>
        <a:xfrm>
          <a:off x="10588625"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102870</xdr:rowOff>
    </xdr:from>
    <xdr:to>
      <xdr:col>85</xdr:col>
      <xdr:colOff>126364</xdr:colOff>
      <xdr:row>86</xdr:row>
      <xdr:rowOff>22861</xdr:rowOff>
    </xdr:to>
    <xdr:cxnSp macro="">
      <xdr:nvCxnSpPr>
        <xdr:cNvPr id="371" name="直線コネクタ 370"/>
        <xdr:cNvCxnSpPr/>
      </xdr:nvCxnSpPr>
      <xdr:spPr>
        <a:xfrm flipV="1">
          <a:off x="13889989" y="13475970"/>
          <a:ext cx="0" cy="1291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26688</xdr:rowOff>
    </xdr:from>
    <xdr:ext cx="405111" cy="259045"/>
    <xdr:sp macro="" textlink="">
      <xdr:nvSpPr>
        <xdr:cNvPr id="372" name="【消防施設】&#10;有形固定資産減価償却率最小値テキスト"/>
        <xdr:cNvSpPr txBox="1"/>
      </xdr:nvSpPr>
      <xdr:spPr>
        <a:xfrm>
          <a:off x="13928725" y="1477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22861</xdr:rowOff>
    </xdr:from>
    <xdr:to>
      <xdr:col>86</xdr:col>
      <xdr:colOff>25400</xdr:colOff>
      <xdr:row>86</xdr:row>
      <xdr:rowOff>22861</xdr:rowOff>
    </xdr:to>
    <xdr:cxnSp macro="">
      <xdr:nvCxnSpPr>
        <xdr:cNvPr id="373" name="直線コネクタ 372"/>
        <xdr:cNvCxnSpPr/>
      </xdr:nvCxnSpPr>
      <xdr:spPr>
        <a:xfrm>
          <a:off x="13801725" y="1476756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49547</xdr:rowOff>
    </xdr:from>
    <xdr:ext cx="405111" cy="259045"/>
    <xdr:sp macro="" textlink="">
      <xdr:nvSpPr>
        <xdr:cNvPr id="374" name="【消防施設】&#10;有形固定資産減価償却率最大値テキスト"/>
        <xdr:cNvSpPr txBox="1"/>
      </xdr:nvSpPr>
      <xdr:spPr>
        <a:xfrm>
          <a:off x="13928725" y="13251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102870</xdr:rowOff>
    </xdr:from>
    <xdr:to>
      <xdr:col>86</xdr:col>
      <xdr:colOff>25400</xdr:colOff>
      <xdr:row>78</xdr:row>
      <xdr:rowOff>102870</xdr:rowOff>
    </xdr:to>
    <xdr:cxnSp macro="">
      <xdr:nvCxnSpPr>
        <xdr:cNvPr id="375" name="直線コネクタ 374"/>
        <xdr:cNvCxnSpPr/>
      </xdr:nvCxnSpPr>
      <xdr:spPr>
        <a:xfrm>
          <a:off x="13801725" y="1347597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26688</xdr:rowOff>
    </xdr:from>
    <xdr:ext cx="405111" cy="259045"/>
    <xdr:sp macro="" textlink="">
      <xdr:nvSpPr>
        <xdr:cNvPr id="376" name="【消防施設】&#10;有形固定資産減価償却率平均値テキスト"/>
        <xdr:cNvSpPr txBox="1"/>
      </xdr:nvSpPr>
      <xdr:spPr>
        <a:xfrm>
          <a:off x="13928725" y="13914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48261</xdr:rowOff>
    </xdr:from>
    <xdr:to>
      <xdr:col>85</xdr:col>
      <xdr:colOff>177800</xdr:colOff>
      <xdr:row>81</xdr:row>
      <xdr:rowOff>149861</xdr:rowOff>
    </xdr:to>
    <xdr:sp macro="" textlink="">
      <xdr:nvSpPr>
        <xdr:cNvPr id="377" name="フローチャート: 判断 376"/>
        <xdr:cNvSpPr/>
      </xdr:nvSpPr>
      <xdr:spPr>
        <a:xfrm>
          <a:off x="13839825" y="1393571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76836</xdr:rowOff>
    </xdr:from>
    <xdr:to>
      <xdr:col>81</xdr:col>
      <xdr:colOff>101600</xdr:colOff>
      <xdr:row>83</xdr:row>
      <xdr:rowOff>6986</xdr:rowOff>
    </xdr:to>
    <xdr:sp macro="" textlink="">
      <xdr:nvSpPr>
        <xdr:cNvPr id="378" name="フローチャート: 判断 377"/>
        <xdr:cNvSpPr/>
      </xdr:nvSpPr>
      <xdr:spPr>
        <a:xfrm>
          <a:off x="13115925"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169563</xdr:rowOff>
    </xdr:from>
    <xdr:ext cx="405111" cy="259045"/>
    <xdr:sp macro="" textlink="">
      <xdr:nvSpPr>
        <xdr:cNvPr id="379" name="n_1aveValue【消防施設】&#10;有形固定資産減価償却率"/>
        <xdr:cNvSpPr txBox="1"/>
      </xdr:nvSpPr>
      <xdr:spPr>
        <a:xfrm>
          <a:off x="12980044" y="14228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69214</xdr:rowOff>
    </xdr:from>
    <xdr:to>
      <xdr:col>76</xdr:col>
      <xdr:colOff>165100</xdr:colOff>
      <xdr:row>82</xdr:row>
      <xdr:rowOff>170814</xdr:rowOff>
    </xdr:to>
    <xdr:sp macro="" textlink="">
      <xdr:nvSpPr>
        <xdr:cNvPr id="380" name="フローチャート: 判断 379"/>
        <xdr:cNvSpPr/>
      </xdr:nvSpPr>
      <xdr:spPr>
        <a:xfrm>
          <a:off x="123698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82</xdr:row>
      <xdr:rowOff>161941</xdr:rowOff>
    </xdr:from>
    <xdr:ext cx="405111" cy="259045"/>
    <xdr:sp macro="" textlink="">
      <xdr:nvSpPr>
        <xdr:cNvPr id="381" name="n_2aveValue【消防施設】&#10;有形固定資産減価償却率"/>
        <xdr:cNvSpPr txBox="1"/>
      </xdr:nvSpPr>
      <xdr:spPr>
        <a:xfrm>
          <a:off x="12246619" y="14220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382" name="テキスト ボックス 381"/>
        <xdr:cNvSpPr txBox="1"/>
      </xdr:nvSpPr>
      <xdr:spPr>
        <a:xfrm>
          <a:off x="13728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83" name="テキスト ボックス 382"/>
        <xdr:cNvSpPr txBox="1"/>
      </xdr:nvSpPr>
      <xdr:spPr>
        <a:xfrm>
          <a:off x="1300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84" name="テキスト ボックス 383"/>
        <xdr:cNvSpPr txBox="1"/>
      </xdr:nvSpPr>
      <xdr:spPr>
        <a:xfrm>
          <a:off x="12258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85" name="テキスト ボックス 384"/>
        <xdr:cNvSpPr txBox="1"/>
      </xdr:nvSpPr>
      <xdr:spPr>
        <a:xfrm>
          <a:off x="11493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86" name="テキスト ボックス 385"/>
        <xdr:cNvSpPr txBox="1"/>
      </xdr:nvSpPr>
      <xdr:spPr>
        <a:xfrm>
          <a:off x="10737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38736</xdr:rowOff>
    </xdr:from>
    <xdr:to>
      <xdr:col>81</xdr:col>
      <xdr:colOff>101600</xdr:colOff>
      <xdr:row>79</xdr:row>
      <xdr:rowOff>140336</xdr:rowOff>
    </xdr:to>
    <xdr:sp macro="" textlink="">
      <xdr:nvSpPr>
        <xdr:cNvPr id="387" name="楕円 386"/>
        <xdr:cNvSpPr/>
      </xdr:nvSpPr>
      <xdr:spPr>
        <a:xfrm>
          <a:off x="13115925" y="1358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79</xdr:row>
      <xdr:rowOff>97789</xdr:rowOff>
    </xdr:from>
    <xdr:to>
      <xdr:col>76</xdr:col>
      <xdr:colOff>165100</xdr:colOff>
      <xdr:row>80</xdr:row>
      <xdr:rowOff>27939</xdr:rowOff>
    </xdr:to>
    <xdr:sp macro="" textlink="">
      <xdr:nvSpPr>
        <xdr:cNvPr id="388" name="楕円 387"/>
        <xdr:cNvSpPr/>
      </xdr:nvSpPr>
      <xdr:spPr>
        <a:xfrm>
          <a:off x="12369800" y="13642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89536</xdr:rowOff>
    </xdr:from>
    <xdr:to>
      <xdr:col>81</xdr:col>
      <xdr:colOff>50800</xdr:colOff>
      <xdr:row>79</xdr:row>
      <xdr:rowOff>148589</xdr:rowOff>
    </xdr:to>
    <xdr:cxnSp macro="">
      <xdr:nvCxnSpPr>
        <xdr:cNvPr id="389" name="直線コネクタ 388"/>
        <xdr:cNvCxnSpPr/>
      </xdr:nvCxnSpPr>
      <xdr:spPr>
        <a:xfrm flipV="1">
          <a:off x="12420600" y="13634086"/>
          <a:ext cx="746125" cy="59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77</xdr:row>
      <xdr:rowOff>156863</xdr:rowOff>
    </xdr:from>
    <xdr:ext cx="405111" cy="259045"/>
    <xdr:sp macro="" textlink="">
      <xdr:nvSpPr>
        <xdr:cNvPr id="390" name="n_1mainValue【消防施設】&#10;有形固定資産減価償却率"/>
        <xdr:cNvSpPr txBox="1"/>
      </xdr:nvSpPr>
      <xdr:spPr>
        <a:xfrm>
          <a:off x="12980044" y="13358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44466</xdr:rowOff>
    </xdr:from>
    <xdr:ext cx="405111" cy="259045"/>
    <xdr:sp macro="" textlink="">
      <xdr:nvSpPr>
        <xdr:cNvPr id="391" name="n_2mainValue【消防施設】&#10;有形固定資産減価償却率"/>
        <xdr:cNvSpPr txBox="1"/>
      </xdr:nvSpPr>
      <xdr:spPr>
        <a:xfrm>
          <a:off x="12246619" y="1341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92" name="正方形/長方形 391"/>
        <xdr:cNvSpPr/>
      </xdr:nvSpPr>
      <xdr:spPr>
        <a:xfrm>
          <a:off x="155448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93" name="正方形/長方形 392"/>
        <xdr:cNvSpPr/>
      </xdr:nvSpPr>
      <xdr:spPr>
        <a:xfrm>
          <a:off x="15671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94" name="正方形/長方形 393"/>
        <xdr:cNvSpPr/>
      </xdr:nvSpPr>
      <xdr:spPr>
        <a:xfrm>
          <a:off x="15671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95" name="正方形/長方形 394"/>
        <xdr:cNvSpPr/>
      </xdr:nvSpPr>
      <xdr:spPr>
        <a:xfrm>
          <a:off x="165163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96" name="正方形/長方形 395"/>
        <xdr:cNvSpPr/>
      </xdr:nvSpPr>
      <xdr:spPr>
        <a:xfrm>
          <a:off x="165163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97" name="正方形/長方形 396"/>
        <xdr:cNvSpPr/>
      </xdr:nvSpPr>
      <xdr:spPr>
        <a:xfrm>
          <a:off x="174879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98" name="正方形/長方形 397"/>
        <xdr:cNvSpPr/>
      </xdr:nvSpPr>
      <xdr:spPr>
        <a:xfrm>
          <a:off x="174879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99" name="正方形/長方形 398"/>
        <xdr:cNvSpPr/>
      </xdr:nvSpPr>
      <xdr:spPr>
        <a:xfrm>
          <a:off x="15544800" y="1295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00" name="正方形/長方形 399"/>
        <xdr:cNvSpPr/>
      </xdr:nvSpPr>
      <xdr:spPr>
        <a:xfrm>
          <a:off x="10588625"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01" name="正方形/長方形 400"/>
        <xdr:cNvSpPr/>
      </xdr:nvSpPr>
      <xdr:spPr>
        <a:xfrm>
          <a:off x="106870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02" name="正方形/長方形 401"/>
        <xdr:cNvSpPr/>
      </xdr:nvSpPr>
      <xdr:spPr>
        <a:xfrm>
          <a:off x="106870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03" name="正方形/長方形 402"/>
        <xdr:cNvSpPr/>
      </xdr:nvSpPr>
      <xdr:spPr>
        <a:xfrm>
          <a:off x="115601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04" name="正方形/長方形 403"/>
        <xdr:cNvSpPr/>
      </xdr:nvSpPr>
      <xdr:spPr>
        <a:xfrm>
          <a:off x="115601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05" name="正方形/長方形 404"/>
        <xdr:cNvSpPr/>
      </xdr:nvSpPr>
      <xdr:spPr>
        <a:xfrm>
          <a:off x="1253172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06" name="正方形/長方形 405"/>
        <xdr:cNvSpPr/>
      </xdr:nvSpPr>
      <xdr:spPr>
        <a:xfrm>
          <a:off x="1253172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07" name="正方形/長方形 406"/>
        <xdr:cNvSpPr/>
      </xdr:nvSpPr>
      <xdr:spPr>
        <a:xfrm>
          <a:off x="10588625"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08" name="テキスト ボックス 407"/>
        <xdr:cNvSpPr txBox="1"/>
      </xdr:nvSpPr>
      <xdr:spPr>
        <a:xfrm>
          <a:off x="1055052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09" name="直線コネクタ 408"/>
        <xdr:cNvCxnSpPr/>
      </xdr:nvCxnSpPr>
      <xdr:spPr>
        <a:xfrm>
          <a:off x="10588625" y="1905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10" name="直線コネクタ 409"/>
        <xdr:cNvCxnSpPr/>
      </xdr:nvCxnSpPr>
      <xdr:spPr>
        <a:xfrm>
          <a:off x="10588625" y="18723429"/>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11" name="テキスト ボックス 410"/>
        <xdr:cNvSpPr txBox="1"/>
      </xdr:nvSpPr>
      <xdr:spPr>
        <a:xfrm>
          <a:off x="10306836"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12" name="直線コネクタ 411"/>
        <xdr:cNvCxnSpPr/>
      </xdr:nvCxnSpPr>
      <xdr:spPr>
        <a:xfrm>
          <a:off x="10588625" y="1839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13" name="テキスト ボックス 412"/>
        <xdr:cNvSpPr txBox="1"/>
      </xdr:nvSpPr>
      <xdr:spPr>
        <a:xfrm>
          <a:off x="10242716"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14" name="直線コネクタ 413"/>
        <xdr:cNvCxnSpPr/>
      </xdr:nvCxnSpPr>
      <xdr:spPr>
        <a:xfrm>
          <a:off x="10588625" y="18070286"/>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15" name="テキスト ボックス 414"/>
        <xdr:cNvSpPr txBox="1"/>
      </xdr:nvSpPr>
      <xdr:spPr>
        <a:xfrm>
          <a:off x="10242716"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16" name="直線コネクタ 415"/>
        <xdr:cNvCxnSpPr/>
      </xdr:nvCxnSpPr>
      <xdr:spPr>
        <a:xfrm>
          <a:off x="10588625" y="1774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17" name="テキスト ボックス 416"/>
        <xdr:cNvSpPr txBox="1"/>
      </xdr:nvSpPr>
      <xdr:spPr>
        <a:xfrm>
          <a:off x="10242716"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18" name="直線コネクタ 417"/>
        <xdr:cNvCxnSpPr/>
      </xdr:nvCxnSpPr>
      <xdr:spPr>
        <a:xfrm>
          <a:off x="10588625" y="1741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19" name="テキスト ボックス 418"/>
        <xdr:cNvSpPr txBox="1"/>
      </xdr:nvSpPr>
      <xdr:spPr>
        <a:xfrm>
          <a:off x="10242716"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20" name="直線コネクタ 419"/>
        <xdr:cNvCxnSpPr/>
      </xdr:nvCxnSpPr>
      <xdr:spPr>
        <a:xfrm>
          <a:off x="10588625" y="17090571"/>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421" name="テキスト ボックス 420"/>
        <xdr:cNvSpPr txBox="1"/>
      </xdr:nvSpPr>
      <xdr:spPr>
        <a:xfrm>
          <a:off x="10197646"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22" name="直線コネクタ 421"/>
        <xdr:cNvCxnSpPr/>
      </xdr:nvCxnSpPr>
      <xdr:spPr>
        <a:xfrm>
          <a:off x="10588625" y="1676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23" name="テキスト ボックス 422"/>
        <xdr:cNvSpPr txBox="1"/>
      </xdr:nvSpPr>
      <xdr:spPr>
        <a:xfrm>
          <a:off x="101976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24" name="【庁舎】&#10;有形固定資産減価償却率グラフ枠"/>
        <xdr:cNvSpPr/>
      </xdr:nvSpPr>
      <xdr:spPr>
        <a:xfrm>
          <a:off x="10588625"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128451</xdr:rowOff>
    </xdr:from>
    <xdr:to>
      <xdr:col>85</xdr:col>
      <xdr:colOff>126364</xdr:colOff>
      <xdr:row>108</xdr:row>
      <xdr:rowOff>118655</xdr:rowOff>
    </xdr:to>
    <xdr:cxnSp macro="">
      <xdr:nvCxnSpPr>
        <xdr:cNvPr id="425" name="直線コネクタ 424"/>
        <xdr:cNvCxnSpPr/>
      </xdr:nvCxnSpPr>
      <xdr:spPr>
        <a:xfrm flipV="1">
          <a:off x="13889989" y="17102001"/>
          <a:ext cx="0" cy="1533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340478" cy="259045"/>
    <xdr:sp macro="" textlink="">
      <xdr:nvSpPr>
        <xdr:cNvPr id="426" name="【庁舎】&#10;有形固定資産減価償却率最小値テキスト"/>
        <xdr:cNvSpPr txBox="1"/>
      </xdr:nvSpPr>
      <xdr:spPr>
        <a:xfrm>
          <a:off x="13928725" y="186390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427" name="直線コネクタ 426"/>
        <xdr:cNvCxnSpPr/>
      </xdr:nvCxnSpPr>
      <xdr:spPr>
        <a:xfrm>
          <a:off x="13801725" y="1863525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75128</xdr:rowOff>
    </xdr:from>
    <xdr:ext cx="405111" cy="259045"/>
    <xdr:sp macro="" textlink="">
      <xdr:nvSpPr>
        <xdr:cNvPr id="428" name="【庁舎】&#10;有形固定資産減価償却率最大値テキスト"/>
        <xdr:cNvSpPr txBox="1"/>
      </xdr:nvSpPr>
      <xdr:spPr>
        <a:xfrm>
          <a:off x="13928725" y="16877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128451</xdr:rowOff>
    </xdr:from>
    <xdr:to>
      <xdr:col>86</xdr:col>
      <xdr:colOff>25400</xdr:colOff>
      <xdr:row>99</xdr:row>
      <xdr:rowOff>128451</xdr:rowOff>
    </xdr:to>
    <xdr:cxnSp macro="">
      <xdr:nvCxnSpPr>
        <xdr:cNvPr id="429" name="直線コネクタ 428"/>
        <xdr:cNvCxnSpPr/>
      </xdr:nvCxnSpPr>
      <xdr:spPr>
        <a:xfrm>
          <a:off x="13801725" y="1710200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98533</xdr:rowOff>
    </xdr:from>
    <xdr:ext cx="405111" cy="259045"/>
    <xdr:sp macro="" textlink="">
      <xdr:nvSpPr>
        <xdr:cNvPr id="430" name="【庁舎】&#10;有形固定資産減価償却率平均値テキスト"/>
        <xdr:cNvSpPr txBox="1"/>
      </xdr:nvSpPr>
      <xdr:spPr>
        <a:xfrm>
          <a:off x="13928725" y="177578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120106</xdr:rowOff>
    </xdr:from>
    <xdr:to>
      <xdr:col>85</xdr:col>
      <xdr:colOff>177800</xdr:colOff>
      <xdr:row>104</xdr:row>
      <xdr:rowOff>50256</xdr:rowOff>
    </xdr:to>
    <xdr:sp macro="" textlink="">
      <xdr:nvSpPr>
        <xdr:cNvPr id="431" name="フローチャート: 判断 430"/>
        <xdr:cNvSpPr/>
      </xdr:nvSpPr>
      <xdr:spPr>
        <a:xfrm>
          <a:off x="13839825" y="1777945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71120</xdr:rowOff>
    </xdr:from>
    <xdr:to>
      <xdr:col>81</xdr:col>
      <xdr:colOff>101600</xdr:colOff>
      <xdr:row>104</xdr:row>
      <xdr:rowOff>1270</xdr:rowOff>
    </xdr:to>
    <xdr:sp macro="" textlink="">
      <xdr:nvSpPr>
        <xdr:cNvPr id="432" name="フローチャート: 判断 431"/>
        <xdr:cNvSpPr/>
      </xdr:nvSpPr>
      <xdr:spPr>
        <a:xfrm>
          <a:off x="13115925" y="1773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163847</xdr:rowOff>
    </xdr:from>
    <xdr:ext cx="405111" cy="259045"/>
    <xdr:sp macro="" textlink="">
      <xdr:nvSpPr>
        <xdr:cNvPr id="433" name="n_1aveValue【庁舎】&#10;有形固定資産減価償却率"/>
        <xdr:cNvSpPr txBox="1"/>
      </xdr:nvSpPr>
      <xdr:spPr>
        <a:xfrm>
          <a:off x="12980044" y="1782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20501</xdr:rowOff>
    </xdr:from>
    <xdr:to>
      <xdr:col>76</xdr:col>
      <xdr:colOff>165100</xdr:colOff>
      <xdr:row>103</xdr:row>
      <xdr:rowOff>122101</xdr:rowOff>
    </xdr:to>
    <xdr:sp macro="" textlink="">
      <xdr:nvSpPr>
        <xdr:cNvPr id="434" name="フローチャート: 判断 433"/>
        <xdr:cNvSpPr/>
      </xdr:nvSpPr>
      <xdr:spPr>
        <a:xfrm>
          <a:off x="12369800" y="1767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113228</xdr:rowOff>
    </xdr:from>
    <xdr:ext cx="405111" cy="259045"/>
    <xdr:sp macro="" textlink="">
      <xdr:nvSpPr>
        <xdr:cNvPr id="435" name="n_2aveValue【庁舎】&#10;有形固定資産減価償却率"/>
        <xdr:cNvSpPr txBox="1"/>
      </xdr:nvSpPr>
      <xdr:spPr>
        <a:xfrm>
          <a:off x="12246619" y="1777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436" name="テキスト ボックス 435"/>
        <xdr:cNvSpPr txBox="1"/>
      </xdr:nvSpPr>
      <xdr:spPr>
        <a:xfrm>
          <a:off x="13728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37" name="テキスト ボックス 436"/>
        <xdr:cNvSpPr txBox="1"/>
      </xdr:nvSpPr>
      <xdr:spPr>
        <a:xfrm>
          <a:off x="1300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38" name="テキスト ボックス 437"/>
        <xdr:cNvSpPr txBox="1"/>
      </xdr:nvSpPr>
      <xdr:spPr>
        <a:xfrm>
          <a:off x="12258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39" name="テキスト ボックス 438"/>
        <xdr:cNvSpPr txBox="1"/>
      </xdr:nvSpPr>
      <xdr:spPr>
        <a:xfrm>
          <a:off x="11493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40" name="テキスト ボックス 439"/>
        <xdr:cNvSpPr txBox="1"/>
      </xdr:nvSpPr>
      <xdr:spPr>
        <a:xfrm>
          <a:off x="10737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116839</xdr:rowOff>
    </xdr:from>
    <xdr:to>
      <xdr:col>81</xdr:col>
      <xdr:colOff>101600</xdr:colOff>
      <xdr:row>103</xdr:row>
      <xdr:rowOff>46989</xdr:rowOff>
    </xdr:to>
    <xdr:sp macro="" textlink="">
      <xdr:nvSpPr>
        <xdr:cNvPr id="441" name="楕円 440"/>
        <xdr:cNvSpPr/>
      </xdr:nvSpPr>
      <xdr:spPr>
        <a:xfrm>
          <a:off x="13115925" y="1760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149498</xdr:rowOff>
    </xdr:from>
    <xdr:to>
      <xdr:col>76</xdr:col>
      <xdr:colOff>165100</xdr:colOff>
      <xdr:row>103</xdr:row>
      <xdr:rowOff>79648</xdr:rowOff>
    </xdr:to>
    <xdr:sp macro="" textlink="">
      <xdr:nvSpPr>
        <xdr:cNvPr id="442" name="楕円 441"/>
        <xdr:cNvSpPr/>
      </xdr:nvSpPr>
      <xdr:spPr>
        <a:xfrm>
          <a:off x="12369800" y="1763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167639</xdr:rowOff>
    </xdr:from>
    <xdr:to>
      <xdr:col>81</xdr:col>
      <xdr:colOff>50800</xdr:colOff>
      <xdr:row>103</xdr:row>
      <xdr:rowOff>28848</xdr:rowOff>
    </xdr:to>
    <xdr:cxnSp macro="">
      <xdr:nvCxnSpPr>
        <xdr:cNvPr id="443" name="直線コネクタ 442"/>
        <xdr:cNvCxnSpPr/>
      </xdr:nvCxnSpPr>
      <xdr:spPr>
        <a:xfrm flipV="1">
          <a:off x="12420600" y="17655539"/>
          <a:ext cx="746125"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63516</xdr:rowOff>
    </xdr:from>
    <xdr:ext cx="405111" cy="259045"/>
    <xdr:sp macro="" textlink="">
      <xdr:nvSpPr>
        <xdr:cNvPr id="444" name="n_1mainValue【庁舎】&#10;有形固定資産減価償却率"/>
        <xdr:cNvSpPr txBox="1"/>
      </xdr:nvSpPr>
      <xdr:spPr>
        <a:xfrm>
          <a:off x="12980044" y="1737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96175</xdr:rowOff>
    </xdr:from>
    <xdr:ext cx="405111" cy="259045"/>
    <xdr:sp macro="" textlink="">
      <xdr:nvSpPr>
        <xdr:cNvPr id="445" name="n_2mainValue【庁舎】&#10;有形固定資産減価償却率"/>
        <xdr:cNvSpPr txBox="1"/>
      </xdr:nvSpPr>
      <xdr:spPr>
        <a:xfrm>
          <a:off x="12246619" y="17412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46" name="正方形/長方形 445"/>
        <xdr:cNvSpPr/>
      </xdr:nvSpPr>
      <xdr:spPr>
        <a:xfrm>
          <a:off x="155448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47" name="正方形/長方形 446"/>
        <xdr:cNvSpPr/>
      </xdr:nvSpPr>
      <xdr:spPr>
        <a:xfrm>
          <a:off x="15671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48" name="正方形/長方形 447"/>
        <xdr:cNvSpPr/>
      </xdr:nvSpPr>
      <xdr:spPr>
        <a:xfrm>
          <a:off x="15671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49" name="正方形/長方形 448"/>
        <xdr:cNvSpPr/>
      </xdr:nvSpPr>
      <xdr:spPr>
        <a:xfrm>
          <a:off x="165163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50" name="正方形/長方形 449"/>
        <xdr:cNvSpPr/>
      </xdr:nvSpPr>
      <xdr:spPr>
        <a:xfrm>
          <a:off x="165163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51" name="正方形/長方形 450"/>
        <xdr:cNvSpPr/>
      </xdr:nvSpPr>
      <xdr:spPr>
        <a:xfrm>
          <a:off x="174879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52" name="正方形/長方形 451"/>
        <xdr:cNvSpPr/>
      </xdr:nvSpPr>
      <xdr:spPr>
        <a:xfrm>
          <a:off x="174879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53" name="正方形/長方形 452"/>
        <xdr:cNvSpPr/>
      </xdr:nvSpPr>
      <xdr:spPr>
        <a:xfrm>
          <a:off x="155448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54" name="テキスト ボックス 453"/>
        <xdr:cNvSpPr txBox="1"/>
      </xdr:nvSpPr>
      <xdr:spPr>
        <a:xfrm>
          <a:off x="15535275"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55" name="直線コネクタ 454"/>
        <xdr:cNvCxnSpPr/>
      </xdr:nvCxnSpPr>
      <xdr:spPr>
        <a:xfrm>
          <a:off x="155448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456" name="直線コネクタ 455"/>
        <xdr:cNvCxnSpPr/>
      </xdr:nvCxnSpPr>
      <xdr:spPr>
        <a:xfrm>
          <a:off x="15544800" y="18723429"/>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457" name="テキスト ボックス 456"/>
        <xdr:cNvSpPr txBox="1"/>
      </xdr:nvSpPr>
      <xdr:spPr>
        <a:xfrm>
          <a:off x="15163346"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458" name="直線コネクタ 457"/>
        <xdr:cNvCxnSpPr/>
      </xdr:nvCxnSpPr>
      <xdr:spPr>
        <a:xfrm>
          <a:off x="15544800" y="1839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459" name="テキスト ボックス 458"/>
        <xdr:cNvSpPr txBox="1"/>
      </xdr:nvSpPr>
      <xdr:spPr>
        <a:xfrm>
          <a:off x="15163346"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460" name="直線コネクタ 459"/>
        <xdr:cNvCxnSpPr/>
      </xdr:nvCxnSpPr>
      <xdr:spPr>
        <a:xfrm>
          <a:off x="15544800" y="18070286"/>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461" name="テキスト ボックス 460"/>
        <xdr:cNvSpPr txBox="1"/>
      </xdr:nvSpPr>
      <xdr:spPr>
        <a:xfrm>
          <a:off x="15163346"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462" name="直線コネクタ 461"/>
        <xdr:cNvCxnSpPr/>
      </xdr:nvCxnSpPr>
      <xdr:spPr>
        <a:xfrm>
          <a:off x="15544800" y="1774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463" name="テキスト ボックス 462"/>
        <xdr:cNvSpPr txBox="1"/>
      </xdr:nvSpPr>
      <xdr:spPr>
        <a:xfrm>
          <a:off x="15163346"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464" name="直線コネクタ 463"/>
        <xdr:cNvCxnSpPr/>
      </xdr:nvCxnSpPr>
      <xdr:spPr>
        <a:xfrm>
          <a:off x="15544800" y="1741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465" name="テキスト ボックス 464"/>
        <xdr:cNvSpPr txBox="1"/>
      </xdr:nvSpPr>
      <xdr:spPr>
        <a:xfrm>
          <a:off x="15163346"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466" name="直線コネクタ 465"/>
        <xdr:cNvCxnSpPr/>
      </xdr:nvCxnSpPr>
      <xdr:spPr>
        <a:xfrm>
          <a:off x="15544800" y="17090571"/>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98</xdr:row>
      <xdr:rowOff>146248</xdr:rowOff>
    </xdr:from>
    <xdr:ext cx="531299" cy="259045"/>
    <xdr:sp macro="" textlink="">
      <xdr:nvSpPr>
        <xdr:cNvPr id="467" name="テキスト ボックス 466"/>
        <xdr:cNvSpPr txBox="1"/>
      </xdr:nvSpPr>
      <xdr:spPr>
        <a:xfrm>
          <a:off x="15099226" y="1694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68" name="直線コネクタ 467"/>
        <xdr:cNvCxnSpPr/>
      </xdr:nvCxnSpPr>
      <xdr:spPr>
        <a:xfrm>
          <a:off x="155448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469" name="テキスト ボックス 468"/>
        <xdr:cNvSpPr txBox="1"/>
      </xdr:nvSpPr>
      <xdr:spPr>
        <a:xfrm>
          <a:off x="15099226"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70" name="【庁舎】&#10;一人当たり面積グラフ枠"/>
        <xdr:cNvSpPr/>
      </xdr:nvSpPr>
      <xdr:spPr>
        <a:xfrm>
          <a:off x="155448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14641</xdr:rowOff>
    </xdr:from>
    <xdr:to>
      <xdr:col>116</xdr:col>
      <xdr:colOff>62864</xdr:colOff>
      <xdr:row>108</xdr:row>
      <xdr:rowOff>169926</xdr:rowOff>
    </xdr:to>
    <xdr:cxnSp macro="">
      <xdr:nvCxnSpPr>
        <xdr:cNvPr id="471" name="直線コネクタ 470"/>
        <xdr:cNvCxnSpPr/>
      </xdr:nvCxnSpPr>
      <xdr:spPr>
        <a:xfrm flipV="1">
          <a:off x="18846164" y="17159641"/>
          <a:ext cx="0" cy="1526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2303</xdr:rowOff>
    </xdr:from>
    <xdr:ext cx="469744" cy="259045"/>
    <xdr:sp macro="" textlink="">
      <xdr:nvSpPr>
        <xdr:cNvPr id="472" name="【庁舎】&#10;一人当たり面積最小値テキスト"/>
        <xdr:cNvSpPr txBox="1"/>
      </xdr:nvSpPr>
      <xdr:spPr>
        <a:xfrm>
          <a:off x="18884900" y="18690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169926</xdr:rowOff>
    </xdr:from>
    <xdr:to>
      <xdr:col>116</xdr:col>
      <xdr:colOff>152400</xdr:colOff>
      <xdr:row>108</xdr:row>
      <xdr:rowOff>169926</xdr:rowOff>
    </xdr:to>
    <xdr:cxnSp macro="">
      <xdr:nvCxnSpPr>
        <xdr:cNvPr id="473" name="直線コネクタ 472"/>
        <xdr:cNvCxnSpPr/>
      </xdr:nvCxnSpPr>
      <xdr:spPr>
        <a:xfrm>
          <a:off x="18786475" y="1868652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132768</xdr:rowOff>
    </xdr:from>
    <xdr:ext cx="469744" cy="259045"/>
    <xdr:sp macro="" textlink="">
      <xdr:nvSpPr>
        <xdr:cNvPr id="474" name="【庁舎】&#10;一人当たり面積最大値テキスト"/>
        <xdr:cNvSpPr txBox="1"/>
      </xdr:nvSpPr>
      <xdr:spPr>
        <a:xfrm>
          <a:off x="18884900" y="16934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14641</xdr:rowOff>
    </xdr:from>
    <xdr:to>
      <xdr:col>116</xdr:col>
      <xdr:colOff>152400</xdr:colOff>
      <xdr:row>100</xdr:row>
      <xdr:rowOff>14641</xdr:rowOff>
    </xdr:to>
    <xdr:cxnSp macro="">
      <xdr:nvCxnSpPr>
        <xdr:cNvPr id="475" name="直線コネクタ 474"/>
        <xdr:cNvCxnSpPr/>
      </xdr:nvCxnSpPr>
      <xdr:spPr>
        <a:xfrm>
          <a:off x="18786475" y="1715964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170542</xdr:rowOff>
    </xdr:from>
    <xdr:ext cx="469744" cy="259045"/>
    <xdr:sp macro="" textlink="">
      <xdr:nvSpPr>
        <xdr:cNvPr id="476" name="【庁舎】&#10;一人当たり面積平均値テキスト"/>
        <xdr:cNvSpPr txBox="1"/>
      </xdr:nvSpPr>
      <xdr:spPr>
        <a:xfrm>
          <a:off x="18884900" y="185156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20665</xdr:rowOff>
    </xdr:from>
    <xdr:to>
      <xdr:col>116</xdr:col>
      <xdr:colOff>114300</xdr:colOff>
      <xdr:row>108</xdr:row>
      <xdr:rowOff>122265</xdr:rowOff>
    </xdr:to>
    <xdr:sp macro="" textlink="">
      <xdr:nvSpPr>
        <xdr:cNvPr id="477" name="フローチャート: 判断 476"/>
        <xdr:cNvSpPr/>
      </xdr:nvSpPr>
      <xdr:spPr>
        <a:xfrm>
          <a:off x="18796000" y="1853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11685</xdr:rowOff>
    </xdr:from>
    <xdr:to>
      <xdr:col>112</xdr:col>
      <xdr:colOff>38100</xdr:colOff>
      <xdr:row>108</xdr:row>
      <xdr:rowOff>113285</xdr:rowOff>
    </xdr:to>
    <xdr:sp macro="" textlink="">
      <xdr:nvSpPr>
        <xdr:cNvPr id="478" name="フローチャート: 判断 477"/>
        <xdr:cNvSpPr/>
      </xdr:nvSpPr>
      <xdr:spPr>
        <a:xfrm>
          <a:off x="18100675" y="1852828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108</xdr:row>
      <xdr:rowOff>104412</xdr:rowOff>
    </xdr:from>
    <xdr:ext cx="469744" cy="259045"/>
    <xdr:sp macro="" textlink="">
      <xdr:nvSpPr>
        <xdr:cNvPr id="479" name="n_1aveValue【庁舎】&#10;一人当たり面積"/>
        <xdr:cNvSpPr txBox="1"/>
      </xdr:nvSpPr>
      <xdr:spPr>
        <a:xfrm>
          <a:off x="17932477" y="18621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108</xdr:row>
      <xdr:rowOff>16582</xdr:rowOff>
    </xdr:from>
    <xdr:to>
      <xdr:col>107</xdr:col>
      <xdr:colOff>101600</xdr:colOff>
      <xdr:row>108</xdr:row>
      <xdr:rowOff>118182</xdr:rowOff>
    </xdr:to>
    <xdr:sp macro="" textlink="">
      <xdr:nvSpPr>
        <xdr:cNvPr id="480" name="フローチャート: 判断 479"/>
        <xdr:cNvSpPr/>
      </xdr:nvSpPr>
      <xdr:spPr>
        <a:xfrm>
          <a:off x="17325975" y="1853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108</xdr:row>
      <xdr:rowOff>109309</xdr:rowOff>
    </xdr:from>
    <xdr:ext cx="469744" cy="259045"/>
    <xdr:sp macro="" textlink="">
      <xdr:nvSpPr>
        <xdr:cNvPr id="481" name="n_2aveValue【庁舎】&#10;一人当たり面積"/>
        <xdr:cNvSpPr txBox="1"/>
      </xdr:nvSpPr>
      <xdr:spPr>
        <a:xfrm>
          <a:off x="17170477" y="18625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482" name="テキスト ボックス 481"/>
        <xdr:cNvSpPr txBox="1"/>
      </xdr:nvSpPr>
      <xdr:spPr>
        <a:xfrm>
          <a:off x="186848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83" name="テキスト ボックス 482"/>
        <xdr:cNvSpPr txBox="1"/>
      </xdr:nvSpPr>
      <xdr:spPr>
        <a:xfrm>
          <a:off x="17970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84" name="テキスト ボックス 483"/>
        <xdr:cNvSpPr txBox="1"/>
      </xdr:nvSpPr>
      <xdr:spPr>
        <a:xfrm>
          <a:off x="17214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85" name="テキスト ボックス 484"/>
        <xdr:cNvSpPr txBox="1"/>
      </xdr:nvSpPr>
      <xdr:spPr>
        <a:xfrm>
          <a:off x="164687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86" name="テキスト ボックス 485"/>
        <xdr:cNvSpPr txBox="1"/>
      </xdr:nvSpPr>
      <xdr:spPr>
        <a:xfrm>
          <a:off x="157035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158641</xdr:rowOff>
    </xdr:from>
    <xdr:to>
      <xdr:col>112</xdr:col>
      <xdr:colOff>38100</xdr:colOff>
      <xdr:row>108</xdr:row>
      <xdr:rowOff>88791</xdr:rowOff>
    </xdr:to>
    <xdr:sp macro="" textlink="">
      <xdr:nvSpPr>
        <xdr:cNvPr id="487" name="楕円 486"/>
        <xdr:cNvSpPr/>
      </xdr:nvSpPr>
      <xdr:spPr>
        <a:xfrm>
          <a:off x="18100675" y="1850379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163051</xdr:rowOff>
    </xdr:from>
    <xdr:to>
      <xdr:col>107</xdr:col>
      <xdr:colOff>101600</xdr:colOff>
      <xdr:row>108</xdr:row>
      <xdr:rowOff>93201</xdr:rowOff>
    </xdr:to>
    <xdr:sp macro="" textlink="">
      <xdr:nvSpPr>
        <xdr:cNvPr id="488" name="楕円 487"/>
        <xdr:cNvSpPr/>
      </xdr:nvSpPr>
      <xdr:spPr>
        <a:xfrm>
          <a:off x="17325975" y="18508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37991</xdr:rowOff>
    </xdr:from>
    <xdr:to>
      <xdr:col>111</xdr:col>
      <xdr:colOff>177800</xdr:colOff>
      <xdr:row>108</xdr:row>
      <xdr:rowOff>42401</xdr:rowOff>
    </xdr:to>
    <xdr:cxnSp macro="">
      <xdr:nvCxnSpPr>
        <xdr:cNvPr id="489" name="直線コネクタ 488"/>
        <xdr:cNvCxnSpPr/>
      </xdr:nvCxnSpPr>
      <xdr:spPr>
        <a:xfrm flipV="1">
          <a:off x="17376775" y="18554591"/>
          <a:ext cx="755650" cy="4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105318</xdr:rowOff>
    </xdr:from>
    <xdr:ext cx="469744" cy="259045"/>
    <xdr:sp macro="" textlink="">
      <xdr:nvSpPr>
        <xdr:cNvPr id="490" name="n_1mainValue【庁舎】&#10;一人当たり面積"/>
        <xdr:cNvSpPr txBox="1"/>
      </xdr:nvSpPr>
      <xdr:spPr>
        <a:xfrm>
          <a:off x="17932477" y="18279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109728</xdr:rowOff>
    </xdr:from>
    <xdr:ext cx="469744" cy="259045"/>
    <xdr:sp macro="" textlink="">
      <xdr:nvSpPr>
        <xdr:cNvPr id="491" name="n_2mainValue【庁舎】&#10;一人当たり面積"/>
        <xdr:cNvSpPr txBox="1"/>
      </xdr:nvSpPr>
      <xdr:spPr>
        <a:xfrm>
          <a:off x="17170477" y="18283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92" name="正方形/長方形 491"/>
        <xdr:cNvSpPr/>
      </xdr:nvSpPr>
      <xdr:spPr>
        <a:xfrm>
          <a:off x="647700" y="19431000"/>
          <a:ext cx="189357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93" name="正方形/長方形 492"/>
        <xdr:cNvSpPr/>
      </xdr:nvSpPr>
      <xdr:spPr>
        <a:xfrm>
          <a:off x="647700" y="19494500"/>
          <a:ext cx="3276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94" name="テキスト ボックス 493"/>
        <xdr:cNvSpPr txBox="1"/>
      </xdr:nvSpPr>
      <xdr:spPr>
        <a:xfrm>
          <a:off x="723900" y="19748500"/>
          <a:ext cx="187706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類似団体と比較して有形固定資産減価償却率が特に高くなっている施設は、福祉施設、消防施設である。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福祉施設については、すまいるｾﾝﾀｰが有形固定資産減価償却率</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％、旧保育所が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％と高くなっている。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但し、笠置会館の耐震改修の実施により、福祉施設全体の率が全体的に下がっている。引き続き、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公共施設等総合管理計画に基づ</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くなどして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、すまいるｾﾝﾀｰ等の老朽化対策に取り組んでいく。</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消防施設については、防火水槽が有形固定資産減価償却率</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％と高くなっている。今後は老朽化対策に取り組んでいく。</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京都府笠置町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1,392
1,388
23.52
1,588,611
1,537,969
35,727
887,648
1,263,478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若年層の転出等や高い高齢化率</a:t>
          </a:r>
          <a:r>
            <a:rPr kumimoji="1" lang="en-US" altLang="ja-JP" sz="1100">
              <a:solidFill>
                <a:schemeClr val="dk1"/>
              </a:solidFill>
              <a:effectLst/>
              <a:latin typeface="+mn-lt"/>
              <a:ea typeface="+mn-ea"/>
              <a:cs typeface="+mn-cs"/>
            </a:rPr>
            <a:t>(</a:t>
          </a:r>
          <a:r>
            <a:rPr kumimoji="1" lang="en-US" altLang="ja-JP" sz="1100">
              <a:solidFill>
                <a:sysClr val="windowText" lastClr="000000"/>
              </a:solidFill>
              <a:effectLst/>
              <a:latin typeface="+mn-lt"/>
              <a:ea typeface="+mn-ea"/>
              <a:cs typeface="+mn-cs"/>
            </a:rPr>
            <a:t>48.54</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月末</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に加え、町内に中心となる産業もないこと等から自主財源の要となる町税は歳入総額に対して</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割程度しか</a:t>
          </a:r>
          <a:r>
            <a:rPr kumimoji="1" lang="ja-JP" altLang="en-US" sz="1100">
              <a:solidFill>
                <a:schemeClr val="dk1"/>
              </a:solidFill>
              <a:effectLst/>
              <a:latin typeface="+mn-lt"/>
              <a:ea typeface="+mn-ea"/>
              <a:cs typeface="+mn-cs"/>
            </a:rPr>
            <a:t>ない</a:t>
          </a:r>
          <a:r>
            <a:rPr kumimoji="1" lang="ja-JP" altLang="ja-JP" sz="1100">
              <a:solidFill>
                <a:schemeClr val="dk1"/>
              </a:solidFill>
              <a:effectLst/>
              <a:latin typeface="+mn-lt"/>
              <a:ea typeface="+mn-ea"/>
              <a:cs typeface="+mn-cs"/>
            </a:rPr>
            <a:t>。財政基盤が弱く、以前から交付税に頼りきった財政運営を強いられているため、地方税の徴収強化等の取組を通じて財政基盤の強化を図るとともに、引き続き歳出面の抑制に努める</a:t>
          </a:r>
          <a:r>
            <a:rPr kumimoji="1" lang="ja-JP" altLang="en-US" sz="1100">
              <a:solidFill>
                <a:schemeClr val="dk1"/>
              </a:solidFill>
              <a:effectLst/>
              <a:latin typeface="+mn-lt"/>
              <a:ea typeface="+mn-ea"/>
              <a:cs typeface="+mn-cs"/>
            </a:rPr>
            <a:t>必要がある。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110490</xdr:rowOff>
    </xdr:from>
    <xdr:to>
      <xdr:col>23</xdr:col>
      <xdr:colOff>133350</xdr:colOff>
      <xdr:row>45</xdr:row>
      <xdr:rowOff>25823</xdr:rowOff>
    </xdr:to>
    <xdr:cxnSp macro="">
      <xdr:nvCxnSpPr>
        <xdr:cNvPr id="63" name="直線コネクタ 62"/>
        <xdr:cNvCxnSpPr/>
      </xdr:nvCxnSpPr>
      <xdr:spPr>
        <a:xfrm flipV="1">
          <a:off x="4953000" y="6454140"/>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169350</xdr:rowOff>
    </xdr:from>
    <xdr:ext cx="762000" cy="259045"/>
    <xdr:sp macro="" textlink="">
      <xdr:nvSpPr>
        <xdr:cNvPr id="64" name="財政力最小値テキスト"/>
        <xdr:cNvSpPr txBox="1"/>
      </xdr:nvSpPr>
      <xdr:spPr>
        <a:xfrm>
          <a:off x="5041900" y="771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25823</xdr:rowOff>
    </xdr:from>
    <xdr:to>
      <xdr:col>24</xdr:col>
      <xdr:colOff>12700</xdr:colOff>
      <xdr:row>45</xdr:row>
      <xdr:rowOff>25823</xdr:rowOff>
    </xdr:to>
    <xdr:cxnSp macro="">
      <xdr:nvCxnSpPr>
        <xdr:cNvPr id="65" name="直線コネクタ 64"/>
        <xdr:cNvCxnSpPr/>
      </xdr:nvCxnSpPr>
      <xdr:spPr>
        <a:xfrm>
          <a:off x="4864100" y="774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25417</xdr:rowOff>
    </xdr:from>
    <xdr:ext cx="762000" cy="259045"/>
    <xdr:sp macro="" textlink="">
      <xdr:nvSpPr>
        <xdr:cNvPr id="66" name="財政力最大値テキスト"/>
        <xdr:cNvSpPr txBox="1"/>
      </xdr:nvSpPr>
      <xdr:spPr>
        <a:xfrm>
          <a:off x="50419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110490</xdr:rowOff>
    </xdr:from>
    <xdr:to>
      <xdr:col>24</xdr:col>
      <xdr:colOff>12700</xdr:colOff>
      <xdr:row>37</xdr:row>
      <xdr:rowOff>110490</xdr:rowOff>
    </xdr:to>
    <xdr:cxnSp macro="">
      <xdr:nvCxnSpPr>
        <xdr:cNvPr id="67" name="直線コネクタ 66"/>
        <xdr:cNvCxnSpPr/>
      </xdr:nvCxnSpPr>
      <xdr:spPr>
        <a:xfrm>
          <a:off x="4864100" y="645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60537</xdr:rowOff>
    </xdr:from>
    <xdr:to>
      <xdr:col>23</xdr:col>
      <xdr:colOff>133350</xdr:colOff>
      <xdr:row>44</xdr:row>
      <xdr:rowOff>68580</xdr:rowOff>
    </xdr:to>
    <xdr:cxnSp macro="">
      <xdr:nvCxnSpPr>
        <xdr:cNvPr id="68" name="直線コネクタ 67"/>
        <xdr:cNvCxnSpPr/>
      </xdr:nvCxnSpPr>
      <xdr:spPr>
        <a:xfrm>
          <a:off x="4114800" y="760433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169350</xdr:rowOff>
    </xdr:from>
    <xdr:ext cx="762000" cy="259045"/>
    <xdr:sp macro="" textlink="">
      <xdr:nvSpPr>
        <xdr:cNvPr id="69" name="財政力平均値テキスト"/>
        <xdr:cNvSpPr txBox="1"/>
      </xdr:nvSpPr>
      <xdr:spPr>
        <a:xfrm>
          <a:off x="5041900" y="7541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25823</xdr:rowOff>
    </xdr:from>
    <xdr:to>
      <xdr:col>23</xdr:col>
      <xdr:colOff>184150</xdr:colOff>
      <xdr:row>44</xdr:row>
      <xdr:rowOff>127423</xdr:rowOff>
    </xdr:to>
    <xdr:sp macro="" textlink="">
      <xdr:nvSpPr>
        <xdr:cNvPr id="70" name="フローチャート: 判断 69"/>
        <xdr:cNvSpPr/>
      </xdr:nvSpPr>
      <xdr:spPr>
        <a:xfrm>
          <a:off x="4902200" y="7569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52494</xdr:rowOff>
    </xdr:from>
    <xdr:to>
      <xdr:col>19</xdr:col>
      <xdr:colOff>133350</xdr:colOff>
      <xdr:row>44</xdr:row>
      <xdr:rowOff>60537</xdr:rowOff>
    </xdr:to>
    <xdr:cxnSp macro="">
      <xdr:nvCxnSpPr>
        <xdr:cNvPr id="71" name="直線コネクタ 70"/>
        <xdr:cNvCxnSpPr/>
      </xdr:nvCxnSpPr>
      <xdr:spPr>
        <a:xfrm>
          <a:off x="3225800" y="759629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17780</xdr:rowOff>
    </xdr:from>
    <xdr:to>
      <xdr:col>19</xdr:col>
      <xdr:colOff>184150</xdr:colOff>
      <xdr:row>44</xdr:row>
      <xdr:rowOff>119380</xdr:rowOff>
    </xdr:to>
    <xdr:sp macro="" textlink="">
      <xdr:nvSpPr>
        <xdr:cNvPr id="72" name="フローチャート: 判断 71"/>
        <xdr:cNvSpPr/>
      </xdr:nvSpPr>
      <xdr:spPr>
        <a:xfrm>
          <a:off x="4064000" y="756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104157</xdr:rowOff>
    </xdr:from>
    <xdr:ext cx="736600" cy="259045"/>
    <xdr:sp macro="" textlink="">
      <xdr:nvSpPr>
        <xdr:cNvPr id="73" name="テキスト ボックス 72"/>
        <xdr:cNvSpPr txBox="1"/>
      </xdr:nvSpPr>
      <xdr:spPr>
        <a:xfrm>
          <a:off x="3733800" y="7647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44450</xdr:rowOff>
    </xdr:from>
    <xdr:to>
      <xdr:col>15</xdr:col>
      <xdr:colOff>82550</xdr:colOff>
      <xdr:row>44</xdr:row>
      <xdr:rowOff>52494</xdr:rowOff>
    </xdr:to>
    <xdr:cxnSp macro="">
      <xdr:nvCxnSpPr>
        <xdr:cNvPr id="74" name="直線コネクタ 73"/>
        <xdr:cNvCxnSpPr/>
      </xdr:nvCxnSpPr>
      <xdr:spPr>
        <a:xfrm>
          <a:off x="2336800" y="758825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140970</xdr:rowOff>
    </xdr:from>
    <xdr:to>
      <xdr:col>15</xdr:col>
      <xdr:colOff>133350</xdr:colOff>
      <xdr:row>44</xdr:row>
      <xdr:rowOff>71120</xdr:rowOff>
    </xdr:to>
    <xdr:sp macro="" textlink="">
      <xdr:nvSpPr>
        <xdr:cNvPr id="75" name="フローチャート: 判断 74"/>
        <xdr:cNvSpPr/>
      </xdr:nvSpPr>
      <xdr:spPr>
        <a:xfrm>
          <a:off x="3175000" y="751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81297</xdr:rowOff>
    </xdr:from>
    <xdr:ext cx="762000" cy="259045"/>
    <xdr:sp macro="" textlink="">
      <xdr:nvSpPr>
        <xdr:cNvPr id="76" name="テキスト ボックス 75"/>
        <xdr:cNvSpPr txBox="1"/>
      </xdr:nvSpPr>
      <xdr:spPr>
        <a:xfrm>
          <a:off x="2844800" y="728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36406</xdr:rowOff>
    </xdr:from>
    <xdr:to>
      <xdr:col>11</xdr:col>
      <xdr:colOff>31750</xdr:colOff>
      <xdr:row>44</xdr:row>
      <xdr:rowOff>44450</xdr:rowOff>
    </xdr:to>
    <xdr:cxnSp macro="">
      <xdr:nvCxnSpPr>
        <xdr:cNvPr id="77" name="直線コネクタ 76"/>
        <xdr:cNvCxnSpPr/>
      </xdr:nvCxnSpPr>
      <xdr:spPr>
        <a:xfrm>
          <a:off x="1447800" y="758020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1694</xdr:rowOff>
    </xdr:from>
    <xdr:to>
      <xdr:col>11</xdr:col>
      <xdr:colOff>82550</xdr:colOff>
      <xdr:row>44</xdr:row>
      <xdr:rowOff>103294</xdr:rowOff>
    </xdr:to>
    <xdr:sp macro="" textlink="">
      <xdr:nvSpPr>
        <xdr:cNvPr id="78" name="フローチャート: 判断 77"/>
        <xdr:cNvSpPr/>
      </xdr:nvSpPr>
      <xdr:spPr>
        <a:xfrm>
          <a:off x="2286000" y="754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88071</xdr:rowOff>
    </xdr:from>
    <xdr:ext cx="762000" cy="259045"/>
    <xdr:sp macro="" textlink="">
      <xdr:nvSpPr>
        <xdr:cNvPr id="79" name="テキスト ボックス 78"/>
        <xdr:cNvSpPr txBox="1"/>
      </xdr:nvSpPr>
      <xdr:spPr>
        <a:xfrm>
          <a:off x="1955800" y="7631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157056</xdr:rowOff>
    </xdr:from>
    <xdr:to>
      <xdr:col>7</xdr:col>
      <xdr:colOff>31750</xdr:colOff>
      <xdr:row>44</xdr:row>
      <xdr:rowOff>87206</xdr:rowOff>
    </xdr:to>
    <xdr:sp macro="" textlink="">
      <xdr:nvSpPr>
        <xdr:cNvPr id="80" name="フローチャート: 判断 79"/>
        <xdr:cNvSpPr/>
      </xdr:nvSpPr>
      <xdr:spPr>
        <a:xfrm>
          <a:off x="13970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71983</xdr:rowOff>
    </xdr:from>
    <xdr:ext cx="762000" cy="259045"/>
    <xdr:sp macro="" textlink="">
      <xdr:nvSpPr>
        <xdr:cNvPr id="81" name="テキスト ボックス 80"/>
        <xdr:cNvSpPr txBox="1"/>
      </xdr:nvSpPr>
      <xdr:spPr>
        <a:xfrm>
          <a:off x="1066800" y="7615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17780</xdr:rowOff>
    </xdr:from>
    <xdr:to>
      <xdr:col>23</xdr:col>
      <xdr:colOff>184150</xdr:colOff>
      <xdr:row>44</xdr:row>
      <xdr:rowOff>119380</xdr:rowOff>
    </xdr:to>
    <xdr:sp macro="" textlink="">
      <xdr:nvSpPr>
        <xdr:cNvPr id="87" name="楕円 86"/>
        <xdr:cNvSpPr/>
      </xdr:nvSpPr>
      <xdr:spPr>
        <a:xfrm>
          <a:off x="49022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34307</xdr:rowOff>
    </xdr:from>
    <xdr:ext cx="762000" cy="259045"/>
    <xdr:sp macro="" textlink="">
      <xdr:nvSpPr>
        <xdr:cNvPr id="88" name="財政力該当値テキスト"/>
        <xdr:cNvSpPr txBox="1"/>
      </xdr:nvSpPr>
      <xdr:spPr>
        <a:xfrm>
          <a:off x="50419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9737</xdr:rowOff>
    </xdr:from>
    <xdr:to>
      <xdr:col>19</xdr:col>
      <xdr:colOff>184150</xdr:colOff>
      <xdr:row>44</xdr:row>
      <xdr:rowOff>111337</xdr:rowOff>
    </xdr:to>
    <xdr:sp macro="" textlink="">
      <xdr:nvSpPr>
        <xdr:cNvPr id="89" name="楕円 88"/>
        <xdr:cNvSpPr/>
      </xdr:nvSpPr>
      <xdr:spPr>
        <a:xfrm>
          <a:off x="4064000" y="755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121514</xdr:rowOff>
    </xdr:from>
    <xdr:ext cx="736600" cy="259045"/>
    <xdr:sp macro="" textlink="">
      <xdr:nvSpPr>
        <xdr:cNvPr id="90" name="テキスト ボックス 89"/>
        <xdr:cNvSpPr txBox="1"/>
      </xdr:nvSpPr>
      <xdr:spPr>
        <a:xfrm>
          <a:off x="3733800" y="73224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1694</xdr:rowOff>
    </xdr:from>
    <xdr:to>
      <xdr:col>15</xdr:col>
      <xdr:colOff>133350</xdr:colOff>
      <xdr:row>44</xdr:row>
      <xdr:rowOff>103294</xdr:rowOff>
    </xdr:to>
    <xdr:sp macro="" textlink="">
      <xdr:nvSpPr>
        <xdr:cNvPr id="91" name="楕円 90"/>
        <xdr:cNvSpPr/>
      </xdr:nvSpPr>
      <xdr:spPr>
        <a:xfrm>
          <a:off x="3175000" y="754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88071</xdr:rowOff>
    </xdr:from>
    <xdr:ext cx="762000" cy="259045"/>
    <xdr:sp macro="" textlink="">
      <xdr:nvSpPr>
        <xdr:cNvPr id="92" name="テキスト ボックス 91"/>
        <xdr:cNvSpPr txBox="1"/>
      </xdr:nvSpPr>
      <xdr:spPr>
        <a:xfrm>
          <a:off x="2844800" y="7631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165100</xdr:rowOff>
    </xdr:from>
    <xdr:to>
      <xdr:col>11</xdr:col>
      <xdr:colOff>82550</xdr:colOff>
      <xdr:row>44</xdr:row>
      <xdr:rowOff>95250</xdr:rowOff>
    </xdr:to>
    <xdr:sp macro="" textlink="">
      <xdr:nvSpPr>
        <xdr:cNvPr id="93" name="楕円 92"/>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105427</xdr:rowOff>
    </xdr:from>
    <xdr:ext cx="762000" cy="259045"/>
    <xdr:sp macro="" textlink="">
      <xdr:nvSpPr>
        <xdr:cNvPr id="94" name="テキスト ボックス 93"/>
        <xdr:cNvSpPr txBox="1"/>
      </xdr:nvSpPr>
      <xdr:spPr>
        <a:xfrm>
          <a:off x="1955800" y="730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157056</xdr:rowOff>
    </xdr:from>
    <xdr:to>
      <xdr:col>7</xdr:col>
      <xdr:colOff>31750</xdr:colOff>
      <xdr:row>44</xdr:row>
      <xdr:rowOff>87206</xdr:rowOff>
    </xdr:to>
    <xdr:sp macro="" textlink="">
      <xdr:nvSpPr>
        <xdr:cNvPr id="95" name="楕円 94"/>
        <xdr:cNvSpPr/>
      </xdr:nvSpPr>
      <xdr:spPr>
        <a:xfrm>
          <a:off x="1397000" y="752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97383</xdr:rowOff>
    </xdr:from>
    <xdr:ext cx="762000" cy="259045"/>
    <xdr:sp macro="" textlink="">
      <xdr:nvSpPr>
        <xdr:cNvPr id="96" name="テキスト ボックス 95"/>
        <xdr:cNvSpPr txBox="1"/>
      </xdr:nvSpPr>
      <xdr:spPr>
        <a:xfrm>
          <a:off x="1066800" y="729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200"/>
            </a:lnSpc>
          </a:pPr>
          <a:r>
            <a:rPr kumimoji="1" lang="ja-JP" altLang="ja-JP" sz="1100">
              <a:solidFill>
                <a:schemeClr val="dk1"/>
              </a:solidFill>
              <a:effectLst/>
              <a:latin typeface="+mn-lt"/>
              <a:ea typeface="+mn-ea"/>
              <a:cs typeface="+mn-cs"/>
            </a:rPr>
            <a:t>　当町の当該比率は以前より</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％を超える状況が続いていたが、平成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年度に実施した起債の繰上償還等により平成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年度の公債費が前年度比</a:t>
          </a:r>
          <a:r>
            <a:rPr kumimoji="1" lang="en-US" altLang="ja-JP" sz="1100">
              <a:solidFill>
                <a:schemeClr val="dk1"/>
              </a:solidFill>
              <a:effectLst/>
              <a:latin typeface="+mn-lt"/>
              <a:ea typeface="+mn-ea"/>
              <a:cs typeface="+mn-cs"/>
            </a:rPr>
            <a:t>72</a:t>
          </a:r>
          <a:r>
            <a:rPr kumimoji="1" lang="ja-JP" altLang="ja-JP" sz="1100">
              <a:solidFill>
                <a:schemeClr val="dk1"/>
              </a:solidFill>
              <a:effectLst/>
              <a:latin typeface="+mn-lt"/>
              <a:ea typeface="+mn-ea"/>
              <a:cs typeface="+mn-cs"/>
            </a:rPr>
            <a:t>百万減とな</a:t>
          </a:r>
          <a:r>
            <a:rPr kumimoji="1" lang="ja-JP" altLang="en-US" sz="1100">
              <a:solidFill>
                <a:schemeClr val="dk1"/>
              </a:solidFill>
              <a:effectLst/>
              <a:latin typeface="+mn-lt"/>
              <a:ea typeface="+mn-ea"/>
              <a:cs typeface="+mn-cs"/>
            </a:rPr>
            <a:t>っ</a:t>
          </a:r>
          <a:r>
            <a:rPr kumimoji="1" lang="ja-JP" altLang="ja-JP" sz="1100">
              <a:solidFill>
                <a:schemeClr val="dk1"/>
              </a:solidFill>
              <a:effectLst/>
              <a:latin typeface="+mn-lt"/>
              <a:ea typeface="+mn-ea"/>
              <a:cs typeface="+mn-cs"/>
            </a:rPr>
            <a:t>た。また、</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年度より経常一般財源として普通交付税が、人口減少等特別対策事業費の創設等により増額となり、大きく比率の改善に繋が</a:t>
          </a:r>
          <a:r>
            <a:rPr kumimoji="1" lang="ja-JP" altLang="en-US" sz="1100">
              <a:solidFill>
                <a:schemeClr val="dk1"/>
              </a:solidFill>
              <a:effectLst/>
              <a:latin typeface="+mn-lt"/>
              <a:ea typeface="+mn-ea"/>
              <a:cs typeface="+mn-cs"/>
            </a:rPr>
            <a:t>った。</a:t>
          </a:r>
          <a:endParaRPr lang="ja-JP" altLang="ja-JP" sz="1400">
            <a:effectLst/>
          </a:endParaRPr>
        </a:p>
        <a:p>
          <a:pPr>
            <a:lnSpc>
              <a:spcPts val="1200"/>
            </a:lnSpc>
          </a:pPr>
          <a:r>
            <a:rPr kumimoji="1" lang="ja-JP" altLang="ja-JP" sz="1100">
              <a:solidFill>
                <a:schemeClr val="dk1"/>
              </a:solidFill>
              <a:effectLst/>
              <a:latin typeface="+mn-lt"/>
              <a:ea typeface="+mn-ea"/>
              <a:cs typeface="+mn-cs"/>
            </a:rPr>
            <a:t>　しかし、当町の以前からの課題である住民の少子高齢化、若年層の転出等による人口減により、個人住民税の減収、立地条件による法人数の少なさ、近距離であるにもかかわらず都市部への交通アクセスの悪さ等による土地価格の安さ等から地方税の収入は、歳入総額の</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割程度しかなく、交付税に頼りきった財政運営を強いられていることに変わり</a:t>
          </a:r>
          <a:r>
            <a:rPr kumimoji="1" lang="ja-JP" altLang="en-US" sz="1100">
              <a:solidFill>
                <a:schemeClr val="dk1"/>
              </a:solidFill>
              <a:effectLst/>
              <a:latin typeface="+mn-lt"/>
              <a:ea typeface="+mn-ea"/>
              <a:cs typeface="+mn-cs"/>
            </a:rPr>
            <a:t>ない状況となっている。</a:t>
          </a:r>
          <a:endParaRPr lang="ja-JP" altLang="ja-JP" sz="1400">
            <a:effectLst/>
          </a:endParaRPr>
        </a:p>
        <a:p>
          <a:pPr>
            <a:lnSpc>
              <a:spcPts val="1200"/>
            </a:lnSpc>
          </a:pPr>
          <a:r>
            <a:rPr kumimoji="1" lang="ja-JP" altLang="ja-JP" sz="1100">
              <a:solidFill>
                <a:schemeClr val="dk1"/>
              </a:solidFill>
              <a:effectLst/>
              <a:latin typeface="+mn-lt"/>
              <a:ea typeface="+mn-ea"/>
              <a:cs typeface="+mn-cs"/>
            </a:rPr>
            <a:t>　今後も引き続き財政健全化に向けた姿勢を崩さず、健全化を図る</a:t>
          </a:r>
          <a:r>
            <a:rPr kumimoji="1" lang="ja-JP" altLang="en-US" sz="1100">
              <a:solidFill>
                <a:schemeClr val="dk1"/>
              </a:solidFill>
              <a:effectLst/>
              <a:latin typeface="+mn-lt"/>
              <a:ea typeface="+mn-ea"/>
              <a:cs typeface="+mn-cs"/>
            </a:rPr>
            <a:t>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102870</xdr:rowOff>
    </xdr:from>
    <xdr:to>
      <xdr:col>23</xdr:col>
      <xdr:colOff>133350</xdr:colOff>
      <xdr:row>65</xdr:row>
      <xdr:rowOff>99166</xdr:rowOff>
    </xdr:to>
    <xdr:cxnSp macro="">
      <xdr:nvCxnSpPr>
        <xdr:cNvPr id="126" name="直線コネクタ 125"/>
        <xdr:cNvCxnSpPr/>
      </xdr:nvCxnSpPr>
      <xdr:spPr>
        <a:xfrm flipV="1">
          <a:off x="4953000" y="10046970"/>
          <a:ext cx="0" cy="11964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71243</xdr:rowOff>
    </xdr:from>
    <xdr:ext cx="762000" cy="259045"/>
    <xdr:sp macro="" textlink="">
      <xdr:nvSpPr>
        <xdr:cNvPr id="127" name="財政構造の弾力性最小値テキスト"/>
        <xdr:cNvSpPr txBox="1"/>
      </xdr:nvSpPr>
      <xdr:spPr>
        <a:xfrm>
          <a:off x="5041900" y="11215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99166</xdr:rowOff>
    </xdr:from>
    <xdr:to>
      <xdr:col>24</xdr:col>
      <xdr:colOff>12700</xdr:colOff>
      <xdr:row>65</xdr:row>
      <xdr:rowOff>99166</xdr:rowOff>
    </xdr:to>
    <xdr:cxnSp macro="">
      <xdr:nvCxnSpPr>
        <xdr:cNvPr id="128" name="直線コネクタ 127"/>
        <xdr:cNvCxnSpPr/>
      </xdr:nvCxnSpPr>
      <xdr:spPr>
        <a:xfrm>
          <a:off x="4864100" y="11243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17797</xdr:rowOff>
    </xdr:from>
    <xdr:ext cx="762000" cy="259045"/>
    <xdr:sp macro="" textlink="">
      <xdr:nvSpPr>
        <xdr:cNvPr id="129" name="財政構造の弾力性最大値テキスト"/>
        <xdr:cNvSpPr txBox="1"/>
      </xdr:nvSpPr>
      <xdr:spPr>
        <a:xfrm>
          <a:off x="5041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102870</xdr:rowOff>
    </xdr:from>
    <xdr:to>
      <xdr:col>24</xdr:col>
      <xdr:colOff>12700</xdr:colOff>
      <xdr:row>58</xdr:row>
      <xdr:rowOff>102870</xdr:rowOff>
    </xdr:to>
    <xdr:cxnSp macro="">
      <xdr:nvCxnSpPr>
        <xdr:cNvPr id="130" name="直線コネクタ 129"/>
        <xdr:cNvCxnSpPr/>
      </xdr:nvCxnSpPr>
      <xdr:spPr>
        <a:xfrm>
          <a:off x="4864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164571</xdr:rowOff>
    </xdr:from>
    <xdr:to>
      <xdr:col>23</xdr:col>
      <xdr:colOff>133350</xdr:colOff>
      <xdr:row>65</xdr:row>
      <xdr:rowOff>10689</xdr:rowOff>
    </xdr:to>
    <xdr:cxnSp macro="">
      <xdr:nvCxnSpPr>
        <xdr:cNvPr id="131" name="直線コネクタ 130"/>
        <xdr:cNvCxnSpPr/>
      </xdr:nvCxnSpPr>
      <xdr:spPr>
        <a:xfrm>
          <a:off x="4114800" y="10965921"/>
          <a:ext cx="838200" cy="189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118233</xdr:rowOff>
    </xdr:from>
    <xdr:ext cx="762000" cy="259045"/>
    <xdr:sp macro="" textlink="">
      <xdr:nvSpPr>
        <xdr:cNvPr id="132" name="財政構造の弾力性平均値テキスト"/>
        <xdr:cNvSpPr txBox="1"/>
      </xdr:nvSpPr>
      <xdr:spPr>
        <a:xfrm>
          <a:off x="5041900" y="107481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101706</xdr:rowOff>
    </xdr:from>
    <xdr:to>
      <xdr:col>23</xdr:col>
      <xdr:colOff>184150</xdr:colOff>
      <xdr:row>64</xdr:row>
      <xdr:rowOff>31856</xdr:rowOff>
    </xdr:to>
    <xdr:sp macro="" textlink="">
      <xdr:nvSpPr>
        <xdr:cNvPr id="133" name="フローチャート: 判断 132"/>
        <xdr:cNvSpPr/>
      </xdr:nvSpPr>
      <xdr:spPr>
        <a:xfrm>
          <a:off x="4902200" y="1090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164571</xdr:rowOff>
    </xdr:from>
    <xdr:to>
      <xdr:col>19</xdr:col>
      <xdr:colOff>133350</xdr:colOff>
      <xdr:row>63</xdr:row>
      <xdr:rowOff>166581</xdr:rowOff>
    </xdr:to>
    <xdr:cxnSp macro="">
      <xdr:nvCxnSpPr>
        <xdr:cNvPr id="134" name="直線コネクタ 133"/>
        <xdr:cNvCxnSpPr/>
      </xdr:nvCxnSpPr>
      <xdr:spPr>
        <a:xfrm flipV="1">
          <a:off x="3225800" y="10965921"/>
          <a:ext cx="8890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45403</xdr:rowOff>
    </xdr:from>
    <xdr:to>
      <xdr:col>19</xdr:col>
      <xdr:colOff>184150</xdr:colOff>
      <xdr:row>63</xdr:row>
      <xdr:rowOff>147003</xdr:rowOff>
    </xdr:to>
    <xdr:sp macro="" textlink="">
      <xdr:nvSpPr>
        <xdr:cNvPr id="135" name="フローチャート: 判断 134"/>
        <xdr:cNvSpPr/>
      </xdr:nvSpPr>
      <xdr:spPr>
        <a:xfrm>
          <a:off x="40640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157180</xdr:rowOff>
    </xdr:from>
    <xdr:ext cx="736600" cy="259045"/>
    <xdr:sp macro="" textlink="">
      <xdr:nvSpPr>
        <xdr:cNvPr id="136" name="テキスト ボックス 135"/>
        <xdr:cNvSpPr txBox="1"/>
      </xdr:nvSpPr>
      <xdr:spPr>
        <a:xfrm>
          <a:off x="3733800" y="106156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166581</xdr:rowOff>
    </xdr:from>
    <xdr:to>
      <xdr:col>15</xdr:col>
      <xdr:colOff>82550</xdr:colOff>
      <xdr:row>66</xdr:row>
      <xdr:rowOff>70485</xdr:rowOff>
    </xdr:to>
    <xdr:cxnSp macro="">
      <xdr:nvCxnSpPr>
        <xdr:cNvPr id="137" name="直線コネクタ 136"/>
        <xdr:cNvCxnSpPr/>
      </xdr:nvCxnSpPr>
      <xdr:spPr>
        <a:xfrm flipV="1">
          <a:off x="2336800" y="10967931"/>
          <a:ext cx="889000" cy="418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100224</xdr:rowOff>
    </xdr:from>
    <xdr:to>
      <xdr:col>15</xdr:col>
      <xdr:colOff>133350</xdr:colOff>
      <xdr:row>63</xdr:row>
      <xdr:rowOff>30374</xdr:rowOff>
    </xdr:to>
    <xdr:sp macro="" textlink="">
      <xdr:nvSpPr>
        <xdr:cNvPr id="138" name="フローチャート: 判断 137"/>
        <xdr:cNvSpPr/>
      </xdr:nvSpPr>
      <xdr:spPr>
        <a:xfrm>
          <a:off x="3175000" y="1073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40551</xdr:rowOff>
    </xdr:from>
    <xdr:ext cx="762000" cy="259045"/>
    <xdr:sp macro="" textlink="">
      <xdr:nvSpPr>
        <xdr:cNvPr id="139" name="テキスト ボックス 138"/>
        <xdr:cNvSpPr txBox="1"/>
      </xdr:nvSpPr>
      <xdr:spPr>
        <a:xfrm>
          <a:off x="2844800" y="1049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169545</xdr:rowOff>
    </xdr:from>
    <xdr:to>
      <xdr:col>11</xdr:col>
      <xdr:colOff>31750</xdr:colOff>
      <xdr:row>66</xdr:row>
      <xdr:rowOff>70485</xdr:rowOff>
    </xdr:to>
    <xdr:cxnSp macro="">
      <xdr:nvCxnSpPr>
        <xdr:cNvPr id="140" name="直線コネクタ 139"/>
        <xdr:cNvCxnSpPr/>
      </xdr:nvCxnSpPr>
      <xdr:spPr>
        <a:xfrm>
          <a:off x="1447800" y="11313795"/>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23283</xdr:rowOff>
    </xdr:from>
    <xdr:to>
      <xdr:col>11</xdr:col>
      <xdr:colOff>82550</xdr:colOff>
      <xdr:row>63</xdr:row>
      <xdr:rowOff>124883</xdr:rowOff>
    </xdr:to>
    <xdr:sp macro="" textlink="">
      <xdr:nvSpPr>
        <xdr:cNvPr id="141" name="フローチャート: 判断 140"/>
        <xdr:cNvSpPr/>
      </xdr:nvSpPr>
      <xdr:spPr>
        <a:xfrm>
          <a:off x="22860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135060</xdr:rowOff>
    </xdr:from>
    <xdr:ext cx="762000" cy="259045"/>
    <xdr:sp macro="" textlink="">
      <xdr:nvSpPr>
        <xdr:cNvPr id="142" name="テキスト ボックス 141"/>
        <xdr:cNvSpPr txBox="1"/>
      </xdr:nvSpPr>
      <xdr:spPr>
        <a:xfrm>
          <a:off x="1955800" y="1059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120332</xdr:rowOff>
    </xdr:from>
    <xdr:to>
      <xdr:col>7</xdr:col>
      <xdr:colOff>31750</xdr:colOff>
      <xdr:row>63</xdr:row>
      <xdr:rowOff>50482</xdr:rowOff>
    </xdr:to>
    <xdr:sp macro="" textlink="">
      <xdr:nvSpPr>
        <xdr:cNvPr id="143" name="フローチャート: 判断 142"/>
        <xdr:cNvSpPr/>
      </xdr:nvSpPr>
      <xdr:spPr>
        <a:xfrm>
          <a:off x="1397000" y="1075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60659</xdr:rowOff>
    </xdr:from>
    <xdr:ext cx="762000" cy="259045"/>
    <xdr:sp macro="" textlink="">
      <xdr:nvSpPr>
        <xdr:cNvPr id="144" name="テキスト ボックス 143"/>
        <xdr:cNvSpPr txBox="1"/>
      </xdr:nvSpPr>
      <xdr:spPr>
        <a:xfrm>
          <a:off x="1066800" y="10519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131339</xdr:rowOff>
    </xdr:from>
    <xdr:to>
      <xdr:col>23</xdr:col>
      <xdr:colOff>184150</xdr:colOff>
      <xdr:row>65</xdr:row>
      <xdr:rowOff>61489</xdr:rowOff>
    </xdr:to>
    <xdr:sp macro="" textlink="">
      <xdr:nvSpPr>
        <xdr:cNvPr id="150" name="楕円 149"/>
        <xdr:cNvSpPr/>
      </xdr:nvSpPr>
      <xdr:spPr>
        <a:xfrm>
          <a:off x="4902200" y="1110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27216</xdr:rowOff>
    </xdr:from>
    <xdr:ext cx="762000" cy="259045"/>
    <xdr:sp macro="" textlink="">
      <xdr:nvSpPr>
        <xdr:cNvPr id="151" name="財政構造の弾力性該当値テキスト"/>
        <xdr:cNvSpPr txBox="1"/>
      </xdr:nvSpPr>
      <xdr:spPr>
        <a:xfrm>
          <a:off x="5041900" y="11000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113771</xdr:rowOff>
    </xdr:from>
    <xdr:to>
      <xdr:col>19</xdr:col>
      <xdr:colOff>184150</xdr:colOff>
      <xdr:row>64</xdr:row>
      <xdr:rowOff>43921</xdr:rowOff>
    </xdr:to>
    <xdr:sp macro="" textlink="">
      <xdr:nvSpPr>
        <xdr:cNvPr id="152" name="楕円 151"/>
        <xdr:cNvSpPr/>
      </xdr:nvSpPr>
      <xdr:spPr>
        <a:xfrm>
          <a:off x="4064000" y="10915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28698</xdr:rowOff>
    </xdr:from>
    <xdr:ext cx="736600" cy="259045"/>
    <xdr:sp macro="" textlink="">
      <xdr:nvSpPr>
        <xdr:cNvPr id="153" name="テキスト ボックス 152"/>
        <xdr:cNvSpPr txBox="1"/>
      </xdr:nvSpPr>
      <xdr:spPr>
        <a:xfrm>
          <a:off x="3733800" y="110014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115781</xdr:rowOff>
    </xdr:from>
    <xdr:to>
      <xdr:col>15</xdr:col>
      <xdr:colOff>133350</xdr:colOff>
      <xdr:row>64</xdr:row>
      <xdr:rowOff>45931</xdr:rowOff>
    </xdr:to>
    <xdr:sp macro="" textlink="">
      <xdr:nvSpPr>
        <xdr:cNvPr id="154" name="楕円 153"/>
        <xdr:cNvSpPr/>
      </xdr:nvSpPr>
      <xdr:spPr>
        <a:xfrm>
          <a:off x="3175000" y="1091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30708</xdr:rowOff>
    </xdr:from>
    <xdr:ext cx="762000" cy="259045"/>
    <xdr:sp macro="" textlink="">
      <xdr:nvSpPr>
        <xdr:cNvPr id="155" name="テキスト ボックス 154"/>
        <xdr:cNvSpPr txBox="1"/>
      </xdr:nvSpPr>
      <xdr:spPr>
        <a:xfrm>
          <a:off x="2844800" y="11003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19685</xdr:rowOff>
    </xdr:from>
    <xdr:to>
      <xdr:col>11</xdr:col>
      <xdr:colOff>82550</xdr:colOff>
      <xdr:row>66</xdr:row>
      <xdr:rowOff>121285</xdr:rowOff>
    </xdr:to>
    <xdr:sp macro="" textlink="">
      <xdr:nvSpPr>
        <xdr:cNvPr id="156" name="楕円 155"/>
        <xdr:cNvSpPr/>
      </xdr:nvSpPr>
      <xdr:spPr>
        <a:xfrm>
          <a:off x="2286000" y="1133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106062</xdr:rowOff>
    </xdr:from>
    <xdr:ext cx="762000" cy="259045"/>
    <xdr:sp macro="" textlink="">
      <xdr:nvSpPr>
        <xdr:cNvPr id="157" name="テキスト ボックス 156"/>
        <xdr:cNvSpPr txBox="1"/>
      </xdr:nvSpPr>
      <xdr:spPr>
        <a:xfrm>
          <a:off x="1955800" y="11421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118745</xdr:rowOff>
    </xdr:from>
    <xdr:to>
      <xdr:col>7</xdr:col>
      <xdr:colOff>31750</xdr:colOff>
      <xdr:row>66</xdr:row>
      <xdr:rowOff>48895</xdr:rowOff>
    </xdr:to>
    <xdr:sp macro="" textlink="">
      <xdr:nvSpPr>
        <xdr:cNvPr id="158" name="楕円 157"/>
        <xdr:cNvSpPr/>
      </xdr:nvSpPr>
      <xdr:spPr>
        <a:xfrm>
          <a:off x="1397000" y="1126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33672</xdr:rowOff>
    </xdr:from>
    <xdr:ext cx="762000" cy="259045"/>
    <xdr:sp macro="" textlink="">
      <xdr:nvSpPr>
        <xdr:cNvPr id="159" name="テキスト ボックス 158"/>
        <xdr:cNvSpPr txBox="1"/>
      </xdr:nvSpPr>
      <xdr:spPr>
        <a:xfrm>
          <a:off x="1066800" y="11349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[356,920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当町の人口</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人件費・物件費等決算額は、従前より類似団体平均値より低い水準を示している。これは、物件費が、教育その他の行政サービスについて、一部事務組合等に事務移管しているため物件費でなく補助費として計上され、結果物件費としては比較的に低く抑えられていることが大きい要因であると推察され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6" name="直線コネクタ 175"/>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8" name="直線コネクタ 177"/>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0" name="直線コネクタ 179"/>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2" name="直線コネクタ 181"/>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98571</xdr:rowOff>
    </xdr:from>
    <xdr:to>
      <xdr:col>23</xdr:col>
      <xdr:colOff>133350</xdr:colOff>
      <xdr:row>90</xdr:row>
      <xdr:rowOff>8832</xdr:rowOff>
    </xdr:to>
    <xdr:cxnSp macro="">
      <xdr:nvCxnSpPr>
        <xdr:cNvPr id="186" name="直線コネクタ 185"/>
        <xdr:cNvCxnSpPr/>
      </xdr:nvCxnSpPr>
      <xdr:spPr>
        <a:xfrm flipV="1">
          <a:off x="4953000" y="13986021"/>
          <a:ext cx="0" cy="14533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152359</xdr:rowOff>
    </xdr:from>
    <xdr:ext cx="762000" cy="259045"/>
    <xdr:sp macro="" textlink="">
      <xdr:nvSpPr>
        <xdr:cNvPr id="187" name="人件費・物件費等の状況最小値テキスト"/>
        <xdr:cNvSpPr txBox="1"/>
      </xdr:nvSpPr>
      <xdr:spPr>
        <a:xfrm>
          <a:off x="5041900" y="15411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3,228,826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8832</xdr:rowOff>
    </xdr:from>
    <xdr:to>
      <xdr:col>24</xdr:col>
      <xdr:colOff>12700</xdr:colOff>
      <xdr:row>90</xdr:row>
      <xdr:rowOff>8832</xdr:rowOff>
    </xdr:to>
    <xdr:cxnSp macro="">
      <xdr:nvCxnSpPr>
        <xdr:cNvPr id="188" name="直線コネクタ 187"/>
        <xdr:cNvCxnSpPr/>
      </xdr:nvCxnSpPr>
      <xdr:spPr>
        <a:xfrm>
          <a:off x="4864100" y="15439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13498</xdr:rowOff>
    </xdr:from>
    <xdr:ext cx="762000" cy="259045"/>
    <xdr:sp macro="" textlink="">
      <xdr:nvSpPr>
        <xdr:cNvPr id="189" name="人件費・物件費等の状況最大値テキスト"/>
        <xdr:cNvSpPr txBox="1"/>
      </xdr:nvSpPr>
      <xdr:spPr>
        <a:xfrm>
          <a:off x="5041900" y="13729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98571</xdr:rowOff>
    </xdr:from>
    <xdr:to>
      <xdr:col>24</xdr:col>
      <xdr:colOff>12700</xdr:colOff>
      <xdr:row>81</xdr:row>
      <xdr:rowOff>98571</xdr:rowOff>
    </xdr:to>
    <xdr:cxnSp macro="">
      <xdr:nvCxnSpPr>
        <xdr:cNvPr id="190" name="直線コネクタ 189"/>
        <xdr:cNvCxnSpPr/>
      </xdr:nvCxnSpPr>
      <xdr:spPr>
        <a:xfrm>
          <a:off x="4864100" y="13986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155851</xdr:rowOff>
    </xdr:from>
    <xdr:to>
      <xdr:col>23</xdr:col>
      <xdr:colOff>133350</xdr:colOff>
      <xdr:row>81</xdr:row>
      <xdr:rowOff>165900</xdr:rowOff>
    </xdr:to>
    <xdr:cxnSp macro="">
      <xdr:nvCxnSpPr>
        <xdr:cNvPr id="191" name="直線コネクタ 190"/>
        <xdr:cNvCxnSpPr/>
      </xdr:nvCxnSpPr>
      <xdr:spPr>
        <a:xfrm>
          <a:off x="4114800" y="14043301"/>
          <a:ext cx="838200" cy="10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158244</xdr:rowOff>
    </xdr:from>
    <xdr:ext cx="762000" cy="259045"/>
    <xdr:sp macro="" textlink="">
      <xdr:nvSpPr>
        <xdr:cNvPr id="192" name="人件費・物件費等の状況平均値テキスト"/>
        <xdr:cNvSpPr txBox="1"/>
      </xdr:nvSpPr>
      <xdr:spPr>
        <a:xfrm>
          <a:off x="5041900" y="140456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14717</xdr:rowOff>
    </xdr:from>
    <xdr:to>
      <xdr:col>23</xdr:col>
      <xdr:colOff>184150</xdr:colOff>
      <xdr:row>82</xdr:row>
      <xdr:rowOff>116317</xdr:rowOff>
    </xdr:to>
    <xdr:sp macro="" textlink="">
      <xdr:nvSpPr>
        <xdr:cNvPr id="193" name="フローチャート: 判断 192"/>
        <xdr:cNvSpPr/>
      </xdr:nvSpPr>
      <xdr:spPr>
        <a:xfrm>
          <a:off x="4902200" y="1407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145359</xdr:rowOff>
    </xdr:from>
    <xdr:to>
      <xdr:col>19</xdr:col>
      <xdr:colOff>133350</xdr:colOff>
      <xdr:row>81</xdr:row>
      <xdr:rowOff>155851</xdr:rowOff>
    </xdr:to>
    <xdr:cxnSp macro="">
      <xdr:nvCxnSpPr>
        <xdr:cNvPr id="194" name="直線コネクタ 193"/>
        <xdr:cNvCxnSpPr/>
      </xdr:nvCxnSpPr>
      <xdr:spPr>
        <a:xfrm>
          <a:off x="3225800" y="14032809"/>
          <a:ext cx="889000" cy="10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9320</xdr:rowOff>
    </xdr:from>
    <xdr:to>
      <xdr:col>19</xdr:col>
      <xdr:colOff>184150</xdr:colOff>
      <xdr:row>82</xdr:row>
      <xdr:rowOff>110920</xdr:rowOff>
    </xdr:to>
    <xdr:sp macro="" textlink="">
      <xdr:nvSpPr>
        <xdr:cNvPr id="195" name="フローチャート: 判断 194"/>
        <xdr:cNvSpPr/>
      </xdr:nvSpPr>
      <xdr:spPr>
        <a:xfrm>
          <a:off x="4064000" y="1406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95697</xdr:rowOff>
    </xdr:from>
    <xdr:ext cx="736600" cy="259045"/>
    <xdr:sp macro="" textlink="">
      <xdr:nvSpPr>
        <xdr:cNvPr id="196" name="テキスト ボックス 195"/>
        <xdr:cNvSpPr txBox="1"/>
      </xdr:nvSpPr>
      <xdr:spPr>
        <a:xfrm>
          <a:off x="3733800" y="14154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138266</xdr:rowOff>
    </xdr:from>
    <xdr:to>
      <xdr:col>15</xdr:col>
      <xdr:colOff>82550</xdr:colOff>
      <xdr:row>81</xdr:row>
      <xdr:rowOff>145359</xdr:rowOff>
    </xdr:to>
    <xdr:cxnSp macro="">
      <xdr:nvCxnSpPr>
        <xdr:cNvPr id="197" name="直線コネクタ 196"/>
        <xdr:cNvCxnSpPr/>
      </xdr:nvCxnSpPr>
      <xdr:spPr>
        <a:xfrm>
          <a:off x="2336800" y="14025716"/>
          <a:ext cx="889000" cy="7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10584</xdr:rowOff>
    </xdr:from>
    <xdr:to>
      <xdr:col>15</xdr:col>
      <xdr:colOff>133350</xdr:colOff>
      <xdr:row>82</xdr:row>
      <xdr:rowOff>112184</xdr:rowOff>
    </xdr:to>
    <xdr:sp macro="" textlink="">
      <xdr:nvSpPr>
        <xdr:cNvPr id="198" name="フローチャート: 判断 197"/>
        <xdr:cNvSpPr/>
      </xdr:nvSpPr>
      <xdr:spPr>
        <a:xfrm>
          <a:off x="3175000" y="1406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96961</xdr:rowOff>
    </xdr:from>
    <xdr:ext cx="762000" cy="259045"/>
    <xdr:sp macro="" textlink="">
      <xdr:nvSpPr>
        <xdr:cNvPr id="199" name="テキスト ボックス 198"/>
        <xdr:cNvSpPr txBox="1"/>
      </xdr:nvSpPr>
      <xdr:spPr>
        <a:xfrm>
          <a:off x="2844800" y="1415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123579</xdr:rowOff>
    </xdr:from>
    <xdr:to>
      <xdr:col>11</xdr:col>
      <xdr:colOff>31750</xdr:colOff>
      <xdr:row>81</xdr:row>
      <xdr:rowOff>138266</xdr:rowOff>
    </xdr:to>
    <xdr:cxnSp macro="">
      <xdr:nvCxnSpPr>
        <xdr:cNvPr id="200" name="直線コネクタ 199"/>
        <xdr:cNvCxnSpPr/>
      </xdr:nvCxnSpPr>
      <xdr:spPr>
        <a:xfrm>
          <a:off x="1447800" y="14011029"/>
          <a:ext cx="889000" cy="14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135587</xdr:rowOff>
    </xdr:from>
    <xdr:to>
      <xdr:col>11</xdr:col>
      <xdr:colOff>82550</xdr:colOff>
      <xdr:row>82</xdr:row>
      <xdr:rowOff>65737</xdr:rowOff>
    </xdr:to>
    <xdr:sp macro="" textlink="">
      <xdr:nvSpPr>
        <xdr:cNvPr id="201" name="フローチャート: 判断 200"/>
        <xdr:cNvSpPr/>
      </xdr:nvSpPr>
      <xdr:spPr>
        <a:xfrm>
          <a:off x="2286000" y="1402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50514</xdr:rowOff>
    </xdr:from>
    <xdr:ext cx="762000" cy="259045"/>
    <xdr:sp macro="" textlink="">
      <xdr:nvSpPr>
        <xdr:cNvPr id="202" name="テキスト ボックス 201"/>
        <xdr:cNvSpPr txBox="1"/>
      </xdr:nvSpPr>
      <xdr:spPr>
        <a:xfrm>
          <a:off x="1955800" y="14109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125647</xdr:rowOff>
    </xdr:from>
    <xdr:to>
      <xdr:col>7</xdr:col>
      <xdr:colOff>31750</xdr:colOff>
      <xdr:row>82</xdr:row>
      <xdr:rowOff>55797</xdr:rowOff>
    </xdr:to>
    <xdr:sp macro="" textlink="">
      <xdr:nvSpPr>
        <xdr:cNvPr id="203" name="フローチャート: 判断 202"/>
        <xdr:cNvSpPr/>
      </xdr:nvSpPr>
      <xdr:spPr>
        <a:xfrm>
          <a:off x="1397000" y="1401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40574</xdr:rowOff>
    </xdr:from>
    <xdr:ext cx="762000" cy="259045"/>
    <xdr:sp macro="" textlink="">
      <xdr:nvSpPr>
        <xdr:cNvPr id="204" name="テキスト ボックス 203"/>
        <xdr:cNvSpPr txBox="1"/>
      </xdr:nvSpPr>
      <xdr:spPr>
        <a:xfrm>
          <a:off x="1066800" y="14099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115100</xdr:rowOff>
    </xdr:from>
    <xdr:to>
      <xdr:col>23</xdr:col>
      <xdr:colOff>184150</xdr:colOff>
      <xdr:row>82</xdr:row>
      <xdr:rowOff>45250</xdr:rowOff>
    </xdr:to>
    <xdr:sp macro="" textlink="">
      <xdr:nvSpPr>
        <xdr:cNvPr id="210" name="楕円 209"/>
        <xdr:cNvSpPr/>
      </xdr:nvSpPr>
      <xdr:spPr>
        <a:xfrm>
          <a:off x="4902200" y="1400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36377</xdr:rowOff>
    </xdr:from>
    <xdr:ext cx="762000" cy="259045"/>
    <xdr:sp macro="" textlink="">
      <xdr:nvSpPr>
        <xdr:cNvPr id="211" name="人件費・物件費等の状況該当値テキスト"/>
        <xdr:cNvSpPr txBox="1"/>
      </xdr:nvSpPr>
      <xdr:spPr>
        <a:xfrm>
          <a:off x="5041900" y="139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105051</xdr:rowOff>
    </xdr:from>
    <xdr:to>
      <xdr:col>19</xdr:col>
      <xdr:colOff>184150</xdr:colOff>
      <xdr:row>82</xdr:row>
      <xdr:rowOff>35201</xdr:rowOff>
    </xdr:to>
    <xdr:sp macro="" textlink="">
      <xdr:nvSpPr>
        <xdr:cNvPr id="212" name="楕円 211"/>
        <xdr:cNvSpPr/>
      </xdr:nvSpPr>
      <xdr:spPr>
        <a:xfrm>
          <a:off x="4064000" y="13992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45378</xdr:rowOff>
    </xdr:from>
    <xdr:ext cx="736600" cy="259045"/>
    <xdr:sp macro="" textlink="">
      <xdr:nvSpPr>
        <xdr:cNvPr id="213" name="テキスト ボックス 212"/>
        <xdr:cNvSpPr txBox="1"/>
      </xdr:nvSpPr>
      <xdr:spPr>
        <a:xfrm>
          <a:off x="3733800" y="137613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94559</xdr:rowOff>
    </xdr:from>
    <xdr:to>
      <xdr:col>15</xdr:col>
      <xdr:colOff>133350</xdr:colOff>
      <xdr:row>82</xdr:row>
      <xdr:rowOff>24709</xdr:rowOff>
    </xdr:to>
    <xdr:sp macro="" textlink="">
      <xdr:nvSpPr>
        <xdr:cNvPr id="214" name="楕円 213"/>
        <xdr:cNvSpPr/>
      </xdr:nvSpPr>
      <xdr:spPr>
        <a:xfrm>
          <a:off x="3175000" y="13982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34886</xdr:rowOff>
    </xdr:from>
    <xdr:ext cx="762000" cy="259045"/>
    <xdr:sp macro="" textlink="">
      <xdr:nvSpPr>
        <xdr:cNvPr id="215" name="テキスト ボックス 214"/>
        <xdr:cNvSpPr txBox="1"/>
      </xdr:nvSpPr>
      <xdr:spPr>
        <a:xfrm>
          <a:off x="2844800" y="13750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87466</xdr:rowOff>
    </xdr:from>
    <xdr:to>
      <xdr:col>11</xdr:col>
      <xdr:colOff>82550</xdr:colOff>
      <xdr:row>82</xdr:row>
      <xdr:rowOff>17616</xdr:rowOff>
    </xdr:to>
    <xdr:sp macro="" textlink="">
      <xdr:nvSpPr>
        <xdr:cNvPr id="216" name="楕円 215"/>
        <xdr:cNvSpPr/>
      </xdr:nvSpPr>
      <xdr:spPr>
        <a:xfrm>
          <a:off x="2286000" y="1397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27793</xdr:rowOff>
    </xdr:from>
    <xdr:ext cx="762000" cy="259045"/>
    <xdr:sp macro="" textlink="">
      <xdr:nvSpPr>
        <xdr:cNvPr id="217" name="テキスト ボックス 216"/>
        <xdr:cNvSpPr txBox="1"/>
      </xdr:nvSpPr>
      <xdr:spPr>
        <a:xfrm>
          <a:off x="1955800" y="1374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72779</xdr:rowOff>
    </xdr:from>
    <xdr:to>
      <xdr:col>7</xdr:col>
      <xdr:colOff>31750</xdr:colOff>
      <xdr:row>82</xdr:row>
      <xdr:rowOff>2929</xdr:rowOff>
    </xdr:to>
    <xdr:sp macro="" textlink="">
      <xdr:nvSpPr>
        <xdr:cNvPr id="218" name="楕円 217"/>
        <xdr:cNvSpPr/>
      </xdr:nvSpPr>
      <xdr:spPr>
        <a:xfrm>
          <a:off x="1397000" y="13960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13106</xdr:rowOff>
    </xdr:from>
    <xdr:ext cx="762000" cy="259045"/>
    <xdr:sp macro="" textlink="">
      <xdr:nvSpPr>
        <xdr:cNvPr id="219" name="テキスト ボックス 218"/>
        <xdr:cNvSpPr txBox="1"/>
      </xdr:nvSpPr>
      <xdr:spPr>
        <a:xfrm>
          <a:off x="1066800" y="13729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当町は類似団体平均及び全国平均としても職員給与は低い水準にあり、これはここ数年で達成した数値ではなく、以前より努力し続けた結果である。</a:t>
          </a:r>
          <a:endParaRPr lang="ja-JP" altLang="ja-JP" sz="1400">
            <a:effectLst/>
          </a:endParaRPr>
        </a:p>
        <a:p>
          <a:r>
            <a:rPr kumimoji="1" lang="ja-JP" altLang="ja-JP" sz="1100">
              <a:solidFill>
                <a:schemeClr val="dk1"/>
              </a:solidFill>
              <a:effectLst/>
              <a:latin typeface="+mn-lt"/>
              <a:ea typeface="+mn-ea"/>
              <a:cs typeface="+mn-cs"/>
            </a:rPr>
            <a:t>　更なる財政健全化に向け、今後も給与水準の適正化を保つよう努力する。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5" name="直線コネクタ 234"/>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6" name="テキスト ボックス 235"/>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7" name="直線コネクタ 23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8" name="テキスト ボックス 23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39" name="直線コネクタ 238"/>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0" name="テキスト ボックス 239"/>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134938</xdr:rowOff>
    </xdr:from>
    <xdr:to>
      <xdr:col>81</xdr:col>
      <xdr:colOff>44450</xdr:colOff>
      <xdr:row>89</xdr:row>
      <xdr:rowOff>51752</xdr:rowOff>
    </xdr:to>
    <xdr:cxnSp macro="">
      <xdr:nvCxnSpPr>
        <xdr:cNvPr id="244" name="直線コネクタ 243"/>
        <xdr:cNvCxnSpPr/>
      </xdr:nvCxnSpPr>
      <xdr:spPr>
        <a:xfrm flipV="1">
          <a:off x="17018000" y="13850938"/>
          <a:ext cx="0" cy="1459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23829</xdr:rowOff>
    </xdr:from>
    <xdr:ext cx="762000" cy="259045"/>
    <xdr:sp macro="" textlink="">
      <xdr:nvSpPr>
        <xdr:cNvPr id="245" name="給与水準   （国との比較）最小値テキスト"/>
        <xdr:cNvSpPr txBox="1"/>
      </xdr:nvSpPr>
      <xdr:spPr>
        <a:xfrm>
          <a:off x="17106900" y="15282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51752</xdr:rowOff>
    </xdr:from>
    <xdr:to>
      <xdr:col>81</xdr:col>
      <xdr:colOff>133350</xdr:colOff>
      <xdr:row>89</xdr:row>
      <xdr:rowOff>51752</xdr:rowOff>
    </xdr:to>
    <xdr:cxnSp macro="">
      <xdr:nvCxnSpPr>
        <xdr:cNvPr id="246" name="直線コネクタ 245"/>
        <xdr:cNvCxnSpPr/>
      </xdr:nvCxnSpPr>
      <xdr:spPr>
        <a:xfrm>
          <a:off x="16929100" y="15310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49865</xdr:rowOff>
    </xdr:from>
    <xdr:ext cx="762000" cy="259045"/>
    <xdr:sp macro="" textlink="">
      <xdr:nvSpPr>
        <xdr:cNvPr id="247" name="給与水準   （国との比較）最大値テキスト"/>
        <xdr:cNvSpPr txBox="1"/>
      </xdr:nvSpPr>
      <xdr:spPr>
        <a:xfrm>
          <a:off x="17106900" y="1359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134938</xdr:rowOff>
    </xdr:from>
    <xdr:to>
      <xdr:col>81</xdr:col>
      <xdr:colOff>133350</xdr:colOff>
      <xdr:row>80</xdr:row>
      <xdr:rowOff>134938</xdr:rowOff>
    </xdr:to>
    <xdr:cxnSp macro="">
      <xdr:nvCxnSpPr>
        <xdr:cNvPr id="248" name="直線コネクタ 247"/>
        <xdr:cNvCxnSpPr/>
      </xdr:nvCxnSpPr>
      <xdr:spPr>
        <a:xfrm>
          <a:off x="16929100" y="1385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148907</xdr:rowOff>
    </xdr:from>
    <xdr:to>
      <xdr:col>81</xdr:col>
      <xdr:colOff>44450</xdr:colOff>
      <xdr:row>84</xdr:row>
      <xdr:rowOff>148907</xdr:rowOff>
    </xdr:to>
    <xdr:cxnSp macro="">
      <xdr:nvCxnSpPr>
        <xdr:cNvPr id="249" name="直線コネクタ 248"/>
        <xdr:cNvCxnSpPr/>
      </xdr:nvCxnSpPr>
      <xdr:spPr>
        <a:xfrm>
          <a:off x="16179800" y="1455070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22877</xdr:rowOff>
    </xdr:from>
    <xdr:ext cx="762000" cy="259045"/>
    <xdr:sp macro="" textlink="">
      <xdr:nvSpPr>
        <xdr:cNvPr id="250" name="給与水準   （国との比較）平均値テキスト"/>
        <xdr:cNvSpPr txBox="1"/>
      </xdr:nvSpPr>
      <xdr:spPr>
        <a:xfrm>
          <a:off x="17106900" y="1476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1" name="フローチャート: 判断 250"/>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76518</xdr:rowOff>
    </xdr:from>
    <xdr:to>
      <xdr:col>77</xdr:col>
      <xdr:colOff>44450</xdr:colOff>
      <xdr:row>84</xdr:row>
      <xdr:rowOff>148907</xdr:rowOff>
    </xdr:to>
    <xdr:cxnSp macro="">
      <xdr:nvCxnSpPr>
        <xdr:cNvPr id="252" name="直線コネクタ 251"/>
        <xdr:cNvCxnSpPr/>
      </xdr:nvCxnSpPr>
      <xdr:spPr>
        <a:xfrm>
          <a:off x="15290800" y="14478318"/>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62864</xdr:rowOff>
    </xdr:from>
    <xdr:to>
      <xdr:col>77</xdr:col>
      <xdr:colOff>95250</xdr:colOff>
      <xdr:row>86</xdr:row>
      <xdr:rowOff>164464</xdr:rowOff>
    </xdr:to>
    <xdr:sp macro="" textlink="">
      <xdr:nvSpPr>
        <xdr:cNvPr id="253" name="フローチャート: 判断 252"/>
        <xdr:cNvSpPr/>
      </xdr:nvSpPr>
      <xdr:spPr>
        <a:xfrm>
          <a:off x="16129000" y="1480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149241</xdr:rowOff>
    </xdr:from>
    <xdr:ext cx="736600" cy="259045"/>
    <xdr:sp macro="" textlink="">
      <xdr:nvSpPr>
        <xdr:cNvPr id="254" name="テキスト ボックス 253"/>
        <xdr:cNvSpPr txBox="1"/>
      </xdr:nvSpPr>
      <xdr:spPr>
        <a:xfrm>
          <a:off x="15798800" y="14893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121286</xdr:rowOff>
    </xdr:from>
    <xdr:to>
      <xdr:col>72</xdr:col>
      <xdr:colOff>203200</xdr:colOff>
      <xdr:row>84</xdr:row>
      <xdr:rowOff>76518</xdr:rowOff>
    </xdr:to>
    <xdr:cxnSp macro="">
      <xdr:nvCxnSpPr>
        <xdr:cNvPr id="255" name="直線コネクタ 254"/>
        <xdr:cNvCxnSpPr/>
      </xdr:nvCxnSpPr>
      <xdr:spPr>
        <a:xfrm>
          <a:off x="14401800" y="14351636"/>
          <a:ext cx="889000" cy="12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80963</xdr:rowOff>
    </xdr:from>
    <xdr:to>
      <xdr:col>73</xdr:col>
      <xdr:colOff>44450</xdr:colOff>
      <xdr:row>87</xdr:row>
      <xdr:rowOff>11113</xdr:rowOff>
    </xdr:to>
    <xdr:sp macro="" textlink="">
      <xdr:nvSpPr>
        <xdr:cNvPr id="256" name="フローチャート: 判断 255"/>
        <xdr:cNvSpPr/>
      </xdr:nvSpPr>
      <xdr:spPr>
        <a:xfrm>
          <a:off x="15240000" y="1482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167340</xdr:rowOff>
    </xdr:from>
    <xdr:ext cx="762000" cy="259045"/>
    <xdr:sp macro="" textlink="">
      <xdr:nvSpPr>
        <xdr:cNvPr id="257" name="テキスト ボックス 256"/>
        <xdr:cNvSpPr txBox="1"/>
      </xdr:nvSpPr>
      <xdr:spPr>
        <a:xfrm>
          <a:off x="14909800" y="1491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91123</xdr:rowOff>
    </xdr:from>
    <xdr:to>
      <xdr:col>68</xdr:col>
      <xdr:colOff>152400</xdr:colOff>
      <xdr:row>83</xdr:row>
      <xdr:rowOff>121286</xdr:rowOff>
    </xdr:to>
    <xdr:cxnSp macro="">
      <xdr:nvCxnSpPr>
        <xdr:cNvPr id="258" name="直線コネクタ 257"/>
        <xdr:cNvCxnSpPr/>
      </xdr:nvCxnSpPr>
      <xdr:spPr>
        <a:xfrm>
          <a:off x="13512800" y="14321473"/>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20638</xdr:rowOff>
    </xdr:from>
    <xdr:to>
      <xdr:col>68</xdr:col>
      <xdr:colOff>203200</xdr:colOff>
      <xdr:row>86</xdr:row>
      <xdr:rowOff>122238</xdr:rowOff>
    </xdr:to>
    <xdr:sp macro="" textlink="">
      <xdr:nvSpPr>
        <xdr:cNvPr id="259" name="フローチャート: 判断 258"/>
        <xdr:cNvSpPr/>
      </xdr:nvSpPr>
      <xdr:spPr>
        <a:xfrm>
          <a:off x="14351000" y="1476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107015</xdr:rowOff>
    </xdr:from>
    <xdr:ext cx="762000" cy="259045"/>
    <xdr:sp macro="" textlink="">
      <xdr:nvSpPr>
        <xdr:cNvPr id="260" name="テキスト ボックス 259"/>
        <xdr:cNvSpPr txBox="1"/>
      </xdr:nvSpPr>
      <xdr:spPr>
        <a:xfrm>
          <a:off x="14020800" y="14851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14605</xdr:rowOff>
    </xdr:from>
    <xdr:to>
      <xdr:col>64</xdr:col>
      <xdr:colOff>152400</xdr:colOff>
      <xdr:row>86</xdr:row>
      <xdr:rowOff>116205</xdr:rowOff>
    </xdr:to>
    <xdr:sp macro="" textlink="">
      <xdr:nvSpPr>
        <xdr:cNvPr id="261" name="フローチャート: 判断 260"/>
        <xdr:cNvSpPr/>
      </xdr:nvSpPr>
      <xdr:spPr>
        <a:xfrm>
          <a:off x="13462000" y="1475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100982</xdr:rowOff>
    </xdr:from>
    <xdr:ext cx="762000" cy="259045"/>
    <xdr:sp macro="" textlink="">
      <xdr:nvSpPr>
        <xdr:cNvPr id="262" name="テキスト ボックス 261"/>
        <xdr:cNvSpPr txBox="1"/>
      </xdr:nvSpPr>
      <xdr:spPr>
        <a:xfrm>
          <a:off x="13131800" y="1484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98107</xdr:rowOff>
    </xdr:from>
    <xdr:to>
      <xdr:col>81</xdr:col>
      <xdr:colOff>95250</xdr:colOff>
      <xdr:row>85</xdr:row>
      <xdr:rowOff>28257</xdr:rowOff>
    </xdr:to>
    <xdr:sp macro="" textlink="">
      <xdr:nvSpPr>
        <xdr:cNvPr id="268" name="楕円 267"/>
        <xdr:cNvSpPr/>
      </xdr:nvSpPr>
      <xdr:spPr>
        <a:xfrm>
          <a:off x="16967200" y="1449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114634</xdr:rowOff>
    </xdr:from>
    <xdr:ext cx="762000" cy="259045"/>
    <xdr:sp macro="" textlink="">
      <xdr:nvSpPr>
        <xdr:cNvPr id="269" name="給与水準   （国との比較）該当値テキスト"/>
        <xdr:cNvSpPr txBox="1"/>
      </xdr:nvSpPr>
      <xdr:spPr>
        <a:xfrm>
          <a:off x="17106900" y="14344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98107</xdr:rowOff>
    </xdr:from>
    <xdr:to>
      <xdr:col>77</xdr:col>
      <xdr:colOff>95250</xdr:colOff>
      <xdr:row>85</xdr:row>
      <xdr:rowOff>28257</xdr:rowOff>
    </xdr:to>
    <xdr:sp macro="" textlink="">
      <xdr:nvSpPr>
        <xdr:cNvPr id="270" name="楕円 269"/>
        <xdr:cNvSpPr/>
      </xdr:nvSpPr>
      <xdr:spPr>
        <a:xfrm>
          <a:off x="16129000" y="1449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38434</xdr:rowOff>
    </xdr:from>
    <xdr:ext cx="736600" cy="259045"/>
    <xdr:sp macro="" textlink="">
      <xdr:nvSpPr>
        <xdr:cNvPr id="271" name="テキスト ボックス 270"/>
        <xdr:cNvSpPr txBox="1"/>
      </xdr:nvSpPr>
      <xdr:spPr>
        <a:xfrm>
          <a:off x="15798800" y="14268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25718</xdr:rowOff>
    </xdr:from>
    <xdr:to>
      <xdr:col>73</xdr:col>
      <xdr:colOff>44450</xdr:colOff>
      <xdr:row>84</xdr:row>
      <xdr:rowOff>127318</xdr:rowOff>
    </xdr:to>
    <xdr:sp macro="" textlink="">
      <xdr:nvSpPr>
        <xdr:cNvPr id="272" name="楕円 271"/>
        <xdr:cNvSpPr/>
      </xdr:nvSpPr>
      <xdr:spPr>
        <a:xfrm>
          <a:off x="15240000" y="1442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137495</xdr:rowOff>
    </xdr:from>
    <xdr:ext cx="762000" cy="259045"/>
    <xdr:sp macro="" textlink="">
      <xdr:nvSpPr>
        <xdr:cNvPr id="273" name="テキスト ボックス 272"/>
        <xdr:cNvSpPr txBox="1"/>
      </xdr:nvSpPr>
      <xdr:spPr>
        <a:xfrm>
          <a:off x="14909800" y="14196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70486</xdr:rowOff>
    </xdr:from>
    <xdr:to>
      <xdr:col>68</xdr:col>
      <xdr:colOff>203200</xdr:colOff>
      <xdr:row>84</xdr:row>
      <xdr:rowOff>636</xdr:rowOff>
    </xdr:to>
    <xdr:sp macro="" textlink="">
      <xdr:nvSpPr>
        <xdr:cNvPr id="274" name="楕円 273"/>
        <xdr:cNvSpPr/>
      </xdr:nvSpPr>
      <xdr:spPr>
        <a:xfrm>
          <a:off x="14351000" y="14300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10813</xdr:rowOff>
    </xdr:from>
    <xdr:ext cx="762000" cy="259045"/>
    <xdr:sp macro="" textlink="">
      <xdr:nvSpPr>
        <xdr:cNvPr id="275" name="テキスト ボックス 274"/>
        <xdr:cNvSpPr txBox="1"/>
      </xdr:nvSpPr>
      <xdr:spPr>
        <a:xfrm>
          <a:off x="14020800" y="14069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40323</xdr:rowOff>
    </xdr:from>
    <xdr:to>
      <xdr:col>64</xdr:col>
      <xdr:colOff>152400</xdr:colOff>
      <xdr:row>83</xdr:row>
      <xdr:rowOff>141923</xdr:rowOff>
    </xdr:to>
    <xdr:sp macro="" textlink="">
      <xdr:nvSpPr>
        <xdr:cNvPr id="276" name="楕円 275"/>
        <xdr:cNvSpPr/>
      </xdr:nvSpPr>
      <xdr:spPr>
        <a:xfrm>
          <a:off x="13462000" y="1427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152100</xdr:rowOff>
    </xdr:from>
    <xdr:ext cx="762000" cy="259045"/>
    <xdr:sp macro="" textlink="">
      <xdr:nvSpPr>
        <xdr:cNvPr id="277" name="テキスト ボックス 276"/>
        <xdr:cNvSpPr txBox="1"/>
      </xdr:nvSpPr>
      <xdr:spPr>
        <a:xfrm>
          <a:off x="13131800" y="14039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79" name="テキスト ボックス 27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0" name="テキスト ボックス 27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[33.76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5" name="正方形/長方形 28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6" name="正方形/長方形 28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7" name="正方形/長方形 28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8" name="正方形/長方形 28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9" name="正方形/長方形 28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0" name="テキスト ボックス 28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人口の減少が顕著であり類似団体平均を</a:t>
          </a:r>
          <a:r>
            <a:rPr kumimoji="1" lang="en-US" altLang="ja-JP" sz="1100">
              <a:solidFill>
                <a:schemeClr val="dk1"/>
              </a:solidFill>
              <a:effectLst/>
              <a:latin typeface="+mn-lt"/>
              <a:ea typeface="+mn-ea"/>
              <a:cs typeface="+mn-cs"/>
            </a:rPr>
            <a:t>8.9</a:t>
          </a:r>
          <a:r>
            <a:rPr kumimoji="1" lang="ja-JP" altLang="ja-JP" sz="1100">
              <a:solidFill>
                <a:schemeClr val="dk1"/>
              </a:solidFill>
              <a:effectLst/>
              <a:latin typeface="+mn-lt"/>
              <a:ea typeface="+mn-ea"/>
              <a:cs typeface="+mn-cs"/>
            </a:rPr>
            <a:t>人上回っている。経常経費に大きく関わるため、退職者の補充を最小限に</a:t>
          </a:r>
          <a:r>
            <a:rPr kumimoji="1" lang="ja-JP" altLang="en-US" sz="1100">
              <a:solidFill>
                <a:schemeClr val="dk1"/>
              </a:solidFill>
              <a:effectLst/>
              <a:latin typeface="+mn-lt"/>
              <a:ea typeface="+mn-ea"/>
              <a:cs typeface="+mn-cs"/>
            </a:rPr>
            <a:t>するよう</a:t>
          </a:r>
          <a:r>
            <a:rPr kumimoji="1" lang="ja-JP" altLang="ja-JP" sz="1100">
              <a:solidFill>
                <a:schemeClr val="dk1"/>
              </a:solidFill>
              <a:effectLst/>
              <a:latin typeface="+mn-lt"/>
              <a:ea typeface="+mn-ea"/>
              <a:cs typeface="+mn-cs"/>
            </a:rPr>
            <a:t>努め</a:t>
          </a:r>
          <a:r>
            <a:rPr kumimoji="1" lang="ja-JP" altLang="en-US" sz="1100">
              <a:solidFill>
                <a:schemeClr val="dk1"/>
              </a:solidFill>
              <a:effectLst/>
              <a:latin typeface="+mn-lt"/>
              <a:ea typeface="+mn-ea"/>
              <a:cs typeface="+mn-cs"/>
            </a:rPr>
            <a:t>、事業の見直しにより適材適所の人員配置を一層心掛けること等により、</a:t>
          </a:r>
          <a:r>
            <a:rPr kumimoji="1" lang="ja-JP" altLang="ja-JP" sz="1100">
              <a:solidFill>
                <a:schemeClr val="dk1"/>
              </a:solidFill>
              <a:effectLst/>
              <a:latin typeface="+mn-lt"/>
              <a:ea typeface="+mn-ea"/>
              <a:cs typeface="+mn-cs"/>
            </a:rPr>
            <a:t>適切な定員管理に努める。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1" name="テキスト ボックス 29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2" name="直線コネクタ 29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3" name="テキスト ボックス 29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4" name="直線コネクタ 29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5" name="テキスト ボックス 29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96" name="直線コネクタ 29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297" name="テキスト ボックス 29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8" name="直線コネクタ 29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299" name="テキスト ボックス 29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0" name="直線コネクタ 29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1" name="テキスト ボックス 30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2" name="直線コネクタ 30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3" name="テキスト ボックス 30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4" name="直線コネクタ 30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160380</xdr:rowOff>
    </xdr:from>
    <xdr:to>
      <xdr:col>81</xdr:col>
      <xdr:colOff>44450</xdr:colOff>
      <xdr:row>68</xdr:row>
      <xdr:rowOff>28004</xdr:rowOff>
    </xdr:to>
    <xdr:cxnSp macro="">
      <xdr:nvCxnSpPr>
        <xdr:cNvPr id="306" name="直線コネクタ 305"/>
        <xdr:cNvCxnSpPr/>
      </xdr:nvCxnSpPr>
      <xdr:spPr>
        <a:xfrm flipV="1">
          <a:off x="17018000" y="10104480"/>
          <a:ext cx="0" cy="1582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81</xdr:rowOff>
    </xdr:from>
    <xdr:ext cx="762000" cy="259045"/>
    <xdr:sp macro="" textlink="">
      <xdr:nvSpPr>
        <xdr:cNvPr id="307" name="定員管理の状況最小値テキスト"/>
        <xdr:cNvSpPr txBox="1"/>
      </xdr:nvSpPr>
      <xdr:spPr>
        <a:xfrm>
          <a:off x="17106900" y="11658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28004</xdr:rowOff>
    </xdr:from>
    <xdr:to>
      <xdr:col>81</xdr:col>
      <xdr:colOff>133350</xdr:colOff>
      <xdr:row>68</xdr:row>
      <xdr:rowOff>28004</xdr:rowOff>
    </xdr:to>
    <xdr:cxnSp macro="">
      <xdr:nvCxnSpPr>
        <xdr:cNvPr id="308" name="直線コネクタ 307"/>
        <xdr:cNvCxnSpPr/>
      </xdr:nvCxnSpPr>
      <xdr:spPr>
        <a:xfrm>
          <a:off x="16929100" y="11686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75307</xdr:rowOff>
    </xdr:from>
    <xdr:ext cx="762000" cy="259045"/>
    <xdr:sp macro="" textlink="">
      <xdr:nvSpPr>
        <xdr:cNvPr id="309" name="定員管理の状況最大値テキスト"/>
        <xdr:cNvSpPr txBox="1"/>
      </xdr:nvSpPr>
      <xdr:spPr>
        <a:xfrm>
          <a:off x="17106900" y="98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160380</xdr:rowOff>
    </xdr:from>
    <xdr:to>
      <xdr:col>81</xdr:col>
      <xdr:colOff>133350</xdr:colOff>
      <xdr:row>58</xdr:row>
      <xdr:rowOff>160380</xdr:rowOff>
    </xdr:to>
    <xdr:cxnSp macro="">
      <xdr:nvCxnSpPr>
        <xdr:cNvPr id="310" name="直線コネクタ 309"/>
        <xdr:cNvCxnSpPr/>
      </xdr:nvCxnSpPr>
      <xdr:spPr>
        <a:xfrm>
          <a:off x="16929100" y="1010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144307</xdr:rowOff>
    </xdr:from>
    <xdr:to>
      <xdr:col>81</xdr:col>
      <xdr:colOff>44450</xdr:colOff>
      <xdr:row>60</xdr:row>
      <xdr:rowOff>156239</xdr:rowOff>
    </xdr:to>
    <xdr:cxnSp macro="">
      <xdr:nvCxnSpPr>
        <xdr:cNvPr id="311" name="直線コネクタ 310"/>
        <xdr:cNvCxnSpPr/>
      </xdr:nvCxnSpPr>
      <xdr:spPr>
        <a:xfrm>
          <a:off x="16179800" y="10431307"/>
          <a:ext cx="838200" cy="11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2253</xdr:rowOff>
    </xdr:from>
    <xdr:ext cx="762000" cy="259045"/>
    <xdr:sp macro="" textlink="">
      <xdr:nvSpPr>
        <xdr:cNvPr id="312" name="定員管理の状況平均値テキスト"/>
        <xdr:cNvSpPr txBox="1"/>
      </xdr:nvSpPr>
      <xdr:spPr>
        <a:xfrm>
          <a:off x="17106900" y="101178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157176</xdr:rowOff>
    </xdr:from>
    <xdr:to>
      <xdr:col>81</xdr:col>
      <xdr:colOff>95250</xdr:colOff>
      <xdr:row>60</xdr:row>
      <xdr:rowOff>87326</xdr:rowOff>
    </xdr:to>
    <xdr:sp macro="" textlink="">
      <xdr:nvSpPr>
        <xdr:cNvPr id="313" name="フローチャート: 判断 312"/>
        <xdr:cNvSpPr/>
      </xdr:nvSpPr>
      <xdr:spPr>
        <a:xfrm>
          <a:off x="16967200" y="1027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105432</xdr:rowOff>
    </xdr:from>
    <xdr:to>
      <xdr:col>77</xdr:col>
      <xdr:colOff>44450</xdr:colOff>
      <xdr:row>60</xdr:row>
      <xdr:rowOff>144307</xdr:rowOff>
    </xdr:to>
    <xdr:cxnSp macro="">
      <xdr:nvCxnSpPr>
        <xdr:cNvPr id="314" name="直線コネクタ 313"/>
        <xdr:cNvCxnSpPr/>
      </xdr:nvCxnSpPr>
      <xdr:spPr>
        <a:xfrm>
          <a:off x="15290800" y="10392432"/>
          <a:ext cx="889000" cy="38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155702</xdr:rowOff>
    </xdr:from>
    <xdr:to>
      <xdr:col>77</xdr:col>
      <xdr:colOff>95250</xdr:colOff>
      <xdr:row>60</xdr:row>
      <xdr:rowOff>85852</xdr:rowOff>
    </xdr:to>
    <xdr:sp macro="" textlink="">
      <xdr:nvSpPr>
        <xdr:cNvPr id="315" name="フローチャート: 判断 314"/>
        <xdr:cNvSpPr/>
      </xdr:nvSpPr>
      <xdr:spPr>
        <a:xfrm>
          <a:off x="16129000" y="10271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96029</xdr:rowOff>
    </xdr:from>
    <xdr:ext cx="736600" cy="259045"/>
    <xdr:sp macro="" textlink="">
      <xdr:nvSpPr>
        <xdr:cNvPr id="316" name="テキスト ボックス 315"/>
        <xdr:cNvSpPr txBox="1"/>
      </xdr:nvSpPr>
      <xdr:spPr>
        <a:xfrm>
          <a:off x="15798800" y="10040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89478</xdr:rowOff>
    </xdr:from>
    <xdr:to>
      <xdr:col>72</xdr:col>
      <xdr:colOff>203200</xdr:colOff>
      <xdr:row>60</xdr:row>
      <xdr:rowOff>105432</xdr:rowOff>
    </xdr:to>
    <xdr:cxnSp macro="">
      <xdr:nvCxnSpPr>
        <xdr:cNvPr id="317" name="直線コネクタ 316"/>
        <xdr:cNvCxnSpPr/>
      </xdr:nvCxnSpPr>
      <xdr:spPr>
        <a:xfrm>
          <a:off x="14401800" y="10376478"/>
          <a:ext cx="889000" cy="15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125137</xdr:rowOff>
    </xdr:from>
    <xdr:to>
      <xdr:col>73</xdr:col>
      <xdr:colOff>44450</xdr:colOff>
      <xdr:row>60</xdr:row>
      <xdr:rowOff>55287</xdr:rowOff>
    </xdr:to>
    <xdr:sp macro="" textlink="">
      <xdr:nvSpPr>
        <xdr:cNvPr id="318" name="フローチャート: 判断 317"/>
        <xdr:cNvSpPr/>
      </xdr:nvSpPr>
      <xdr:spPr>
        <a:xfrm>
          <a:off x="15240000" y="10240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65464</xdr:rowOff>
    </xdr:from>
    <xdr:ext cx="762000" cy="259045"/>
    <xdr:sp macro="" textlink="">
      <xdr:nvSpPr>
        <xdr:cNvPr id="319" name="テキスト ボックス 318"/>
        <xdr:cNvSpPr txBox="1"/>
      </xdr:nvSpPr>
      <xdr:spPr>
        <a:xfrm>
          <a:off x="14909800" y="10009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86396</xdr:rowOff>
    </xdr:from>
    <xdr:to>
      <xdr:col>68</xdr:col>
      <xdr:colOff>152400</xdr:colOff>
      <xdr:row>60</xdr:row>
      <xdr:rowOff>89478</xdr:rowOff>
    </xdr:to>
    <xdr:cxnSp macro="">
      <xdr:nvCxnSpPr>
        <xdr:cNvPr id="320" name="直線コネクタ 319"/>
        <xdr:cNvCxnSpPr/>
      </xdr:nvCxnSpPr>
      <xdr:spPr>
        <a:xfrm>
          <a:off x="13512800" y="10373396"/>
          <a:ext cx="889000" cy="3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120177</xdr:rowOff>
    </xdr:from>
    <xdr:to>
      <xdr:col>68</xdr:col>
      <xdr:colOff>203200</xdr:colOff>
      <xdr:row>60</xdr:row>
      <xdr:rowOff>50327</xdr:rowOff>
    </xdr:to>
    <xdr:sp macro="" textlink="">
      <xdr:nvSpPr>
        <xdr:cNvPr id="321" name="フローチャート: 判断 320"/>
        <xdr:cNvSpPr/>
      </xdr:nvSpPr>
      <xdr:spPr>
        <a:xfrm>
          <a:off x="14351000" y="10235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60504</xdr:rowOff>
    </xdr:from>
    <xdr:ext cx="762000" cy="259045"/>
    <xdr:sp macro="" textlink="">
      <xdr:nvSpPr>
        <xdr:cNvPr id="322" name="テキスト ボックス 321"/>
        <xdr:cNvSpPr txBox="1"/>
      </xdr:nvSpPr>
      <xdr:spPr>
        <a:xfrm>
          <a:off x="14020800" y="10004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111464</xdr:rowOff>
    </xdr:from>
    <xdr:to>
      <xdr:col>64</xdr:col>
      <xdr:colOff>152400</xdr:colOff>
      <xdr:row>60</xdr:row>
      <xdr:rowOff>41614</xdr:rowOff>
    </xdr:to>
    <xdr:sp macro="" textlink="">
      <xdr:nvSpPr>
        <xdr:cNvPr id="323" name="フローチャート: 判断 322"/>
        <xdr:cNvSpPr/>
      </xdr:nvSpPr>
      <xdr:spPr>
        <a:xfrm>
          <a:off x="13462000" y="1022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51791</xdr:rowOff>
    </xdr:from>
    <xdr:ext cx="762000" cy="259045"/>
    <xdr:sp macro="" textlink="">
      <xdr:nvSpPr>
        <xdr:cNvPr id="324" name="テキスト ボックス 323"/>
        <xdr:cNvSpPr txBox="1"/>
      </xdr:nvSpPr>
      <xdr:spPr>
        <a:xfrm>
          <a:off x="13131800" y="999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5" name="テキスト ボックス 32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6" name="テキスト ボックス 32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7" name="テキスト ボックス 32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8" name="テキスト ボックス 32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9" name="テキスト ボックス 32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105439</xdr:rowOff>
    </xdr:from>
    <xdr:to>
      <xdr:col>81</xdr:col>
      <xdr:colOff>95250</xdr:colOff>
      <xdr:row>61</xdr:row>
      <xdr:rowOff>35589</xdr:rowOff>
    </xdr:to>
    <xdr:sp macro="" textlink="">
      <xdr:nvSpPr>
        <xdr:cNvPr id="330" name="楕円 329"/>
        <xdr:cNvSpPr/>
      </xdr:nvSpPr>
      <xdr:spPr>
        <a:xfrm>
          <a:off x="16967200" y="1039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77516</xdr:rowOff>
    </xdr:from>
    <xdr:ext cx="762000" cy="259045"/>
    <xdr:sp macro="" textlink="">
      <xdr:nvSpPr>
        <xdr:cNvPr id="331" name="定員管理の状況該当値テキスト"/>
        <xdr:cNvSpPr txBox="1"/>
      </xdr:nvSpPr>
      <xdr:spPr>
        <a:xfrm>
          <a:off x="17106900" y="10364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93507</xdr:rowOff>
    </xdr:from>
    <xdr:to>
      <xdr:col>77</xdr:col>
      <xdr:colOff>95250</xdr:colOff>
      <xdr:row>61</xdr:row>
      <xdr:rowOff>23657</xdr:rowOff>
    </xdr:to>
    <xdr:sp macro="" textlink="">
      <xdr:nvSpPr>
        <xdr:cNvPr id="332" name="楕円 331"/>
        <xdr:cNvSpPr/>
      </xdr:nvSpPr>
      <xdr:spPr>
        <a:xfrm>
          <a:off x="16129000" y="10380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8434</xdr:rowOff>
    </xdr:from>
    <xdr:ext cx="736600" cy="259045"/>
    <xdr:sp macro="" textlink="">
      <xdr:nvSpPr>
        <xdr:cNvPr id="333" name="テキスト ボックス 332"/>
        <xdr:cNvSpPr txBox="1"/>
      </xdr:nvSpPr>
      <xdr:spPr>
        <a:xfrm>
          <a:off x="15798800" y="10466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54632</xdr:rowOff>
    </xdr:from>
    <xdr:to>
      <xdr:col>73</xdr:col>
      <xdr:colOff>44450</xdr:colOff>
      <xdr:row>60</xdr:row>
      <xdr:rowOff>156232</xdr:rowOff>
    </xdr:to>
    <xdr:sp macro="" textlink="">
      <xdr:nvSpPr>
        <xdr:cNvPr id="334" name="楕円 333"/>
        <xdr:cNvSpPr/>
      </xdr:nvSpPr>
      <xdr:spPr>
        <a:xfrm>
          <a:off x="15240000" y="10341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141009</xdr:rowOff>
    </xdr:from>
    <xdr:ext cx="762000" cy="259045"/>
    <xdr:sp macro="" textlink="">
      <xdr:nvSpPr>
        <xdr:cNvPr id="335" name="テキスト ボックス 334"/>
        <xdr:cNvSpPr txBox="1"/>
      </xdr:nvSpPr>
      <xdr:spPr>
        <a:xfrm>
          <a:off x="14909800" y="10428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38678</xdr:rowOff>
    </xdr:from>
    <xdr:to>
      <xdr:col>68</xdr:col>
      <xdr:colOff>203200</xdr:colOff>
      <xdr:row>60</xdr:row>
      <xdr:rowOff>140278</xdr:rowOff>
    </xdr:to>
    <xdr:sp macro="" textlink="">
      <xdr:nvSpPr>
        <xdr:cNvPr id="336" name="楕円 335"/>
        <xdr:cNvSpPr/>
      </xdr:nvSpPr>
      <xdr:spPr>
        <a:xfrm>
          <a:off x="14351000" y="10325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125055</xdr:rowOff>
    </xdr:from>
    <xdr:ext cx="762000" cy="259045"/>
    <xdr:sp macro="" textlink="">
      <xdr:nvSpPr>
        <xdr:cNvPr id="337" name="テキスト ボックス 336"/>
        <xdr:cNvSpPr txBox="1"/>
      </xdr:nvSpPr>
      <xdr:spPr>
        <a:xfrm>
          <a:off x="14020800" y="1041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35596</xdr:rowOff>
    </xdr:from>
    <xdr:to>
      <xdr:col>64</xdr:col>
      <xdr:colOff>152400</xdr:colOff>
      <xdr:row>60</xdr:row>
      <xdr:rowOff>137196</xdr:rowOff>
    </xdr:to>
    <xdr:sp macro="" textlink="">
      <xdr:nvSpPr>
        <xdr:cNvPr id="338" name="楕円 337"/>
        <xdr:cNvSpPr/>
      </xdr:nvSpPr>
      <xdr:spPr>
        <a:xfrm>
          <a:off x="13462000" y="10322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121973</xdr:rowOff>
    </xdr:from>
    <xdr:ext cx="762000" cy="259045"/>
    <xdr:sp macro="" textlink="">
      <xdr:nvSpPr>
        <xdr:cNvPr id="339" name="テキスト ボックス 338"/>
        <xdr:cNvSpPr txBox="1"/>
      </xdr:nvSpPr>
      <xdr:spPr>
        <a:xfrm>
          <a:off x="13131800" y="1040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0" name="正方形/長方形 33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1" name="テキスト ボックス 34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2" name="テキスト ボックス 34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3" name="正方形/長方形 34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4" name="正方形/長方形 34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5" name="正方形/長方形 34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6" name="正方形/長方形 34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7" name="正方形/長方形 34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8" name="正方形/長方形 34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9" name="正方形/長方形 34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0" name="正方形/長方形 34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1" name="正方形/長方形 35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2" name="テキスト ボックス 35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游ゴシック 本文"/>
              <a:ea typeface="ＭＳ Ｐゴシック" panose="020B0600070205080204" pitchFamily="50" charset="-128"/>
            </a:rPr>
            <a:t>　当町の当該比率は、平成</a:t>
          </a:r>
          <a:r>
            <a:rPr kumimoji="1" lang="en-US" altLang="ja-JP" sz="1100">
              <a:latin typeface="游ゴシック 本文"/>
              <a:ea typeface="ＭＳ Ｐゴシック" panose="020B0600070205080204" pitchFamily="50" charset="-128"/>
            </a:rPr>
            <a:t>28</a:t>
          </a:r>
          <a:r>
            <a:rPr kumimoji="1" lang="ja-JP" altLang="en-US" sz="1100">
              <a:latin typeface="游ゴシック 本文"/>
              <a:ea typeface="ＭＳ Ｐゴシック" panose="020B0600070205080204" pitchFamily="50" charset="-128"/>
            </a:rPr>
            <a:t>年度に引き続き類似団体平均を下回っている。</a:t>
          </a:r>
        </a:p>
        <a:p>
          <a:r>
            <a:rPr kumimoji="1" lang="ja-JP" altLang="en-US" sz="1100">
              <a:latin typeface="游ゴシック 本文"/>
              <a:ea typeface="ＭＳ Ｐゴシック" panose="020B0600070205080204" pitchFamily="50" charset="-128"/>
            </a:rPr>
            <a:t>　主な要因としては、平成</a:t>
          </a:r>
          <a:r>
            <a:rPr kumimoji="1" lang="en-US" altLang="ja-JP" sz="1100">
              <a:latin typeface="游ゴシック 本文"/>
              <a:ea typeface="ＭＳ Ｐゴシック" panose="020B0600070205080204" pitchFamily="50" charset="-128"/>
            </a:rPr>
            <a:t>26</a:t>
          </a:r>
          <a:r>
            <a:rPr kumimoji="1" lang="ja-JP" altLang="en-US" sz="1100">
              <a:latin typeface="游ゴシック 本文"/>
              <a:ea typeface="ＭＳ Ｐゴシック" panose="020B0600070205080204" pitchFamily="50" charset="-128"/>
            </a:rPr>
            <a:t>年度に実施した繰上償還や既発債の償還終了等により数値の改善が図られている。</a:t>
          </a:r>
        </a:p>
        <a:p>
          <a:endParaRPr kumimoji="1" lang="ja-JP" altLang="en-US" sz="1300">
            <a:latin typeface="游ゴシック 本文"/>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3" name="テキスト ボックス 35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4" name="直線コネクタ 35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5" name="テキスト ボックス 35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6" name="直線コネクタ 35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7" name="テキスト ボックス 35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8" name="直線コネクタ 35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9" name="テキスト ボックス 35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0" name="直線コネクタ 35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1" name="テキスト ボックス 36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2" name="直線コネクタ 36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3" name="テキスト ボックス 36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4" name="直線コネクタ 36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5" name="直線コネクタ 36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56727</xdr:rowOff>
    </xdr:from>
    <xdr:to>
      <xdr:col>81</xdr:col>
      <xdr:colOff>44450</xdr:colOff>
      <xdr:row>45</xdr:row>
      <xdr:rowOff>82127</xdr:rowOff>
    </xdr:to>
    <xdr:cxnSp macro="">
      <xdr:nvCxnSpPr>
        <xdr:cNvPr id="367" name="直線コネクタ 366"/>
        <xdr:cNvCxnSpPr/>
      </xdr:nvCxnSpPr>
      <xdr:spPr>
        <a:xfrm flipV="1">
          <a:off x="17018000" y="622892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54204</xdr:rowOff>
    </xdr:from>
    <xdr:ext cx="762000" cy="259045"/>
    <xdr:sp macro="" textlink="">
      <xdr:nvSpPr>
        <xdr:cNvPr id="368" name="公債費負担の状況最小値テキスト"/>
        <xdr:cNvSpPr txBox="1"/>
      </xdr:nvSpPr>
      <xdr:spPr>
        <a:xfrm>
          <a:off x="17106900" y="776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82127</xdr:rowOff>
    </xdr:from>
    <xdr:to>
      <xdr:col>81</xdr:col>
      <xdr:colOff>133350</xdr:colOff>
      <xdr:row>45</xdr:row>
      <xdr:rowOff>82127</xdr:rowOff>
    </xdr:to>
    <xdr:cxnSp macro="">
      <xdr:nvCxnSpPr>
        <xdr:cNvPr id="369" name="直線コネクタ 368"/>
        <xdr:cNvCxnSpPr/>
      </xdr:nvCxnSpPr>
      <xdr:spPr>
        <a:xfrm>
          <a:off x="16929100" y="779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143104</xdr:rowOff>
    </xdr:from>
    <xdr:ext cx="762000" cy="259045"/>
    <xdr:sp macro="" textlink="">
      <xdr:nvSpPr>
        <xdr:cNvPr id="370" name="公債費負担の状況最大値テキスト"/>
        <xdr:cNvSpPr txBox="1"/>
      </xdr:nvSpPr>
      <xdr:spPr>
        <a:xfrm>
          <a:off x="17106900" y="597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56727</xdr:rowOff>
    </xdr:from>
    <xdr:to>
      <xdr:col>81</xdr:col>
      <xdr:colOff>133350</xdr:colOff>
      <xdr:row>36</xdr:row>
      <xdr:rowOff>56727</xdr:rowOff>
    </xdr:to>
    <xdr:cxnSp macro="">
      <xdr:nvCxnSpPr>
        <xdr:cNvPr id="371" name="直線コネクタ 370"/>
        <xdr:cNvCxnSpPr/>
      </xdr:nvCxnSpPr>
      <xdr:spPr>
        <a:xfrm>
          <a:off x="16929100" y="622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73237</xdr:rowOff>
    </xdr:from>
    <xdr:to>
      <xdr:col>81</xdr:col>
      <xdr:colOff>44450</xdr:colOff>
      <xdr:row>40</xdr:row>
      <xdr:rowOff>118956</xdr:rowOff>
    </xdr:to>
    <xdr:cxnSp macro="">
      <xdr:nvCxnSpPr>
        <xdr:cNvPr id="372" name="直線コネクタ 371"/>
        <xdr:cNvCxnSpPr/>
      </xdr:nvCxnSpPr>
      <xdr:spPr>
        <a:xfrm flipV="1">
          <a:off x="16179800" y="6759787"/>
          <a:ext cx="838200" cy="217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45737</xdr:rowOff>
    </xdr:from>
    <xdr:ext cx="762000" cy="259045"/>
    <xdr:sp macro="" textlink="">
      <xdr:nvSpPr>
        <xdr:cNvPr id="373" name="公債費負担の状況平均値テキスト"/>
        <xdr:cNvSpPr txBox="1"/>
      </xdr:nvSpPr>
      <xdr:spPr>
        <a:xfrm>
          <a:off x="17106900" y="707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4" name="フローチャート: 判断 373"/>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118956</xdr:rowOff>
    </xdr:from>
    <xdr:to>
      <xdr:col>77</xdr:col>
      <xdr:colOff>44450</xdr:colOff>
      <xdr:row>42</xdr:row>
      <xdr:rowOff>65617</xdr:rowOff>
    </xdr:to>
    <xdr:cxnSp macro="">
      <xdr:nvCxnSpPr>
        <xdr:cNvPr id="375" name="直線コネクタ 374"/>
        <xdr:cNvCxnSpPr/>
      </xdr:nvCxnSpPr>
      <xdr:spPr>
        <a:xfrm flipV="1">
          <a:off x="15290800" y="6976956"/>
          <a:ext cx="889000" cy="289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57573</xdr:rowOff>
    </xdr:from>
    <xdr:to>
      <xdr:col>77</xdr:col>
      <xdr:colOff>95250</xdr:colOff>
      <xdr:row>41</xdr:row>
      <xdr:rowOff>159173</xdr:rowOff>
    </xdr:to>
    <xdr:sp macro="" textlink="">
      <xdr:nvSpPr>
        <xdr:cNvPr id="376" name="フローチャート: 判断 375"/>
        <xdr:cNvSpPr/>
      </xdr:nvSpPr>
      <xdr:spPr>
        <a:xfrm>
          <a:off x="16129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143950</xdr:rowOff>
    </xdr:from>
    <xdr:ext cx="736600" cy="259045"/>
    <xdr:sp macro="" textlink="">
      <xdr:nvSpPr>
        <xdr:cNvPr id="377" name="テキスト ボックス 376"/>
        <xdr:cNvSpPr txBox="1"/>
      </xdr:nvSpPr>
      <xdr:spPr>
        <a:xfrm>
          <a:off x="15798800" y="7173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65617</xdr:rowOff>
    </xdr:from>
    <xdr:to>
      <xdr:col>72</xdr:col>
      <xdr:colOff>203200</xdr:colOff>
      <xdr:row>44</xdr:row>
      <xdr:rowOff>92710</xdr:rowOff>
    </xdr:to>
    <xdr:cxnSp macro="">
      <xdr:nvCxnSpPr>
        <xdr:cNvPr id="378" name="直線コネクタ 377"/>
        <xdr:cNvCxnSpPr/>
      </xdr:nvCxnSpPr>
      <xdr:spPr>
        <a:xfrm flipV="1">
          <a:off x="14401800" y="7266517"/>
          <a:ext cx="889000" cy="369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17356</xdr:rowOff>
    </xdr:from>
    <xdr:to>
      <xdr:col>73</xdr:col>
      <xdr:colOff>44450</xdr:colOff>
      <xdr:row>41</xdr:row>
      <xdr:rowOff>118956</xdr:rowOff>
    </xdr:to>
    <xdr:sp macro="" textlink="">
      <xdr:nvSpPr>
        <xdr:cNvPr id="379" name="フローチャート: 判断 378"/>
        <xdr:cNvSpPr/>
      </xdr:nvSpPr>
      <xdr:spPr>
        <a:xfrm>
          <a:off x="15240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129133</xdr:rowOff>
    </xdr:from>
    <xdr:ext cx="762000" cy="259045"/>
    <xdr:sp macro="" textlink="">
      <xdr:nvSpPr>
        <xdr:cNvPr id="380" name="テキスト ボックス 379"/>
        <xdr:cNvSpPr txBox="1"/>
      </xdr:nvSpPr>
      <xdr:spPr>
        <a:xfrm>
          <a:off x="14909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92710</xdr:rowOff>
    </xdr:from>
    <xdr:to>
      <xdr:col>68</xdr:col>
      <xdr:colOff>152400</xdr:colOff>
      <xdr:row>45</xdr:row>
      <xdr:rowOff>66040</xdr:rowOff>
    </xdr:to>
    <xdr:cxnSp macro="">
      <xdr:nvCxnSpPr>
        <xdr:cNvPr id="381" name="直線コネクタ 380"/>
        <xdr:cNvCxnSpPr/>
      </xdr:nvCxnSpPr>
      <xdr:spPr>
        <a:xfrm flipV="1">
          <a:off x="13512800" y="763651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121920</xdr:rowOff>
    </xdr:from>
    <xdr:to>
      <xdr:col>68</xdr:col>
      <xdr:colOff>203200</xdr:colOff>
      <xdr:row>42</xdr:row>
      <xdr:rowOff>52070</xdr:rowOff>
    </xdr:to>
    <xdr:sp macro="" textlink="">
      <xdr:nvSpPr>
        <xdr:cNvPr id="382" name="フローチャート: 判断 381"/>
        <xdr:cNvSpPr/>
      </xdr:nvSpPr>
      <xdr:spPr>
        <a:xfrm>
          <a:off x="14351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62247</xdr:rowOff>
    </xdr:from>
    <xdr:ext cx="762000" cy="259045"/>
    <xdr:sp macro="" textlink="">
      <xdr:nvSpPr>
        <xdr:cNvPr id="383" name="テキスト ボックス 382"/>
        <xdr:cNvSpPr txBox="1"/>
      </xdr:nvSpPr>
      <xdr:spPr>
        <a:xfrm>
          <a:off x="14020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22860</xdr:rowOff>
    </xdr:from>
    <xdr:to>
      <xdr:col>64</xdr:col>
      <xdr:colOff>152400</xdr:colOff>
      <xdr:row>42</xdr:row>
      <xdr:rowOff>124460</xdr:rowOff>
    </xdr:to>
    <xdr:sp macro="" textlink="">
      <xdr:nvSpPr>
        <xdr:cNvPr id="384" name="フローチャート: 判断 383"/>
        <xdr:cNvSpPr/>
      </xdr:nvSpPr>
      <xdr:spPr>
        <a:xfrm>
          <a:off x="13462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134637</xdr:rowOff>
    </xdr:from>
    <xdr:ext cx="762000" cy="259045"/>
    <xdr:sp macro="" textlink="">
      <xdr:nvSpPr>
        <xdr:cNvPr id="385" name="テキスト ボックス 384"/>
        <xdr:cNvSpPr txBox="1"/>
      </xdr:nvSpPr>
      <xdr:spPr>
        <a:xfrm>
          <a:off x="13131800" y="699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6" name="テキスト ボックス 38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7" name="テキスト ボックス 38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8" name="テキスト ボックス 38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9" name="テキスト ボックス 38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0" name="テキスト ボックス 38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22437</xdr:rowOff>
    </xdr:from>
    <xdr:to>
      <xdr:col>81</xdr:col>
      <xdr:colOff>95250</xdr:colOff>
      <xdr:row>39</xdr:row>
      <xdr:rowOff>124037</xdr:rowOff>
    </xdr:to>
    <xdr:sp macro="" textlink="">
      <xdr:nvSpPr>
        <xdr:cNvPr id="391" name="楕円 390"/>
        <xdr:cNvSpPr/>
      </xdr:nvSpPr>
      <xdr:spPr>
        <a:xfrm>
          <a:off x="16967200" y="670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38964</xdr:rowOff>
    </xdr:from>
    <xdr:ext cx="762000" cy="259045"/>
    <xdr:sp macro="" textlink="">
      <xdr:nvSpPr>
        <xdr:cNvPr id="392" name="公債費負担の状況該当値テキスト"/>
        <xdr:cNvSpPr txBox="1"/>
      </xdr:nvSpPr>
      <xdr:spPr>
        <a:xfrm>
          <a:off x="17106900" y="6554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68156</xdr:rowOff>
    </xdr:from>
    <xdr:to>
      <xdr:col>77</xdr:col>
      <xdr:colOff>95250</xdr:colOff>
      <xdr:row>40</xdr:row>
      <xdr:rowOff>169756</xdr:rowOff>
    </xdr:to>
    <xdr:sp macro="" textlink="">
      <xdr:nvSpPr>
        <xdr:cNvPr id="393" name="楕円 392"/>
        <xdr:cNvSpPr/>
      </xdr:nvSpPr>
      <xdr:spPr>
        <a:xfrm>
          <a:off x="16129000" y="692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8483</xdr:rowOff>
    </xdr:from>
    <xdr:ext cx="736600" cy="259045"/>
    <xdr:sp macro="" textlink="">
      <xdr:nvSpPr>
        <xdr:cNvPr id="394" name="テキスト ボックス 393"/>
        <xdr:cNvSpPr txBox="1"/>
      </xdr:nvSpPr>
      <xdr:spPr>
        <a:xfrm>
          <a:off x="15798800" y="6695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14817</xdr:rowOff>
    </xdr:from>
    <xdr:to>
      <xdr:col>73</xdr:col>
      <xdr:colOff>44450</xdr:colOff>
      <xdr:row>42</xdr:row>
      <xdr:rowOff>116417</xdr:rowOff>
    </xdr:to>
    <xdr:sp macro="" textlink="">
      <xdr:nvSpPr>
        <xdr:cNvPr id="395" name="楕円 394"/>
        <xdr:cNvSpPr/>
      </xdr:nvSpPr>
      <xdr:spPr>
        <a:xfrm>
          <a:off x="15240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101194</xdr:rowOff>
    </xdr:from>
    <xdr:ext cx="762000" cy="259045"/>
    <xdr:sp macro="" textlink="">
      <xdr:nvSpPr>
        <xdr:cNvPr id="396" name="テキスト ボックス 395"/>
        <xdr:cNvSpPr txBox="1"/>
      </xdr:nvSpPr>
      <xdr:spPr>
        <a:xfrm>
          <a:off x="14909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41910</xdr:rowOff>
    </xdr:from>
    <xdr:to>
      <xdr:col>68</xdr:col>
      <xdr:colOff>203200</xdr:colOff>
      <xdr:row>44</xdr:row>
      <xdr:rowOff>143510</xdr:rowOff>
    </xdr:to>
    <xdr:sp macro="" textlink="">
      <xdr:nvSpPr>
        <xdr:cNvPr id="397" name="楕円 396"/>
        <xdr:cNvSpPr/>
      </xdr:nvSpPr>
      <xdr:spPr>
        <a:xfrm>
          <a:off x="14351000" y="758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128287</xdr:rowOff>
    </xdr:from>
    <xdr:ext cx="762000" cy="259045"/>
    <xdr:sp macro="" textlink="">
      <xdr:nvSpPr>
        <xdr:cNvPr id="398" name="テキスト ボックス 397"/>
        <xdr:cNvSpPr txBox="1"/>
      </xdr:nvSpPr>
      <xdr:spPr>
        <a:xfrm>
          <a:off x="14020800" y="767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45</xdr:row>
      <xdr:rowOff>15240</xdr:rowOff>
    </xdr:from>
    <xdr:to>
      <xdr:col>64</xdr:col>
      <xdr:colOff>152400</xdr:colOff>
      <xdr:row>45</xdr:row>
      <xdr:rowOff>116840</xdr:rowOff>
    </xdr:to>
    <xdr:sp macro="" textlink="">
      <xdr:nvSpPr>
        <xdr:cNvPr id="399" name="楕円 398"/>
        <xdr:cNvSpPr/>
      </xdr:nvSpPr>
      <xdr:spPr>
        <a:xfrm>
          <a:off x="13462000" y="773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101617</xdr:rowOff>
    </xdr:from>
    <xdr:ext cx="762000" cy="259045"/>
    <xdr:sp macro="" textlink="">
      <xdr:nvSpPr>
        <xdr:cNvPr id="400" name="テキスト ボックス 399"/>
        <xdr:cNvSpPr txBox="1"/>
      </xdr:nvSpPr>
      <xdr:spPr>
        <a:xfrm>
          <a:off x="13131800" y="7816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1" name="正方形/長方形 40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2" name="テキスト ボックス 40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3" name="テキスト ボックス 40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4" name="正方形/長方形 40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5" name="正方形/長方形 40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6" name="正方形/長方形 40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7" name="正方形/長方形 40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8" name="正方形/長方形 40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9" name="正方形/長方形 40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0" name="正方形/長方形 40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1" name="正方形/長方形 41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2" name="正方形/長方形 41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3" name="テキスト ボックス 41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と比べ</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地方債の現在高や退職手当負担見込額が増額となっているものの、平成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a:t>
          </a:r>
          <a:r>
            <a:rPr kumimoji="1" lang="ja-JP" altLang="ja-JP" sz="1100">
              <a:solidFill>
                <a:schemeClr val="dk1"/>
              </a:solidFill>
              <a:effectLst/>
              <a:latin typeface="+mn-lt"/>
              <a:ea typeface="+mn-ea"/>
              <a:cs typeface="+mn-cs"/>
            </a:rPr>
            <a:t>に引き続き類似団体内平均値となっている。</a:t>
          </a:r>
          <a:endParaRPr lang="ja-JP" altLang="ja-JP" sz="1400">
            <a:effectLst/>
          </a:endParaRPr>
        </a:p>
        <a:p>
          <a:r>
            <a:rPr kumimoji="1" lang="ja-JP" altLang="ja-JP" sz="1100">
              <a:solidFill>
                <a:schemeClr val="dk1"/>
              </a:solidFill>
              <a:effectLst/>
              <a:latin typeface="+mn-lt"/>
              <a:ea typeface="+mn-ea"/>
              <a:cs typeface="+mn-cs"/>
            </a:rPr>
            <a:t>　今後も、後世への負担を少しでも軽減するよう、地方債発行の抑制等を中心とする行財政改革を進め、財政の健全化に努める。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4" name="テキスト ボックス 41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5" name="直線コネクタ 41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6" name="テキスト ボックス 41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7" name="直線コネクタ 41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8" name="テキスト ボックス 41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9" name="直線コネクタ 41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0" name="テキスト ボックス 41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1" name="直線コネクタ 42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2" name="テキスト ボックス 42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3" name="直線コネクタ 42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4" name="テキスト ボックス 42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5" name="直線コネクタ 42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6" name="テキスト ボックス 42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7" name="直線コネクタ 42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109432</xdr:rowOff>
    </xdr:to>
    <xdr:cxnSp macro="">
      <xdr:nvCxnSpPr>
        <xdr:cNvPr id="429" name="直線コネクタ 428"/>
        <xdr:cNvCxnSpPr/>
      </xdr:nvCxnSpPr>
      <xdr:spPr>
        <a:xfrm flipV="1">
          <a:off x="17018000" y="2370667"/>
          <a:ext cx="0" cy="13392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81509</xdr:rowOff>
    </xdr:from>
    <xdr:ext cx="762000" cy="259045"/>
    <xdr:sp macro="" textlink="">
      <xdr:nvSpPr>
        <xdr:cNvPr id="430" name="将来負担の状況最小値テキスト"/>
        <xdr:cNvSpPr txBox="1"/>
      </xdr:nvSpPr>
      <xdr:spPr>
        <a:xfrm>
          <a:off x="17106900" y="3681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109432</xdr:rowOff>
    </xdr:from>
    <xdr:to>
      <xdr:col>81</xdr:col>
      <xdr:colOff>133350</xdr:colOff>
      <xdr:row>21</xdr:row>
      <xdr:rowOff>109432</xdr:rowOff>
    </xdr:to>
    <xdr:cxnSp macro="">
      <xdr:nvCxnSpPr>
        <xdr:cNvPr id="431" name="直線コネクタ 430"/>
        <xdr:cNvCxnSpPr/>
      </xdr:nvCxnSpPr>
      <xdr:spPr>
        <a:xfrm>
          <a:off x="16929100" y="3709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2"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3" name="直線コネクタ 43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101600</xdr:colOff>
      <xdr:row>14</xdr:row>
      <xdr:rowOff>114342</xdr:rowOff>
    </xdr:from>
    <xdr:to>
      <xdr:col>68</xdr:col>
      <xdr:colOff>152400</xdr:colOff>
      <xdr:row>15</xdr:row>
      <xdr:rowOff>25739</xdr:rowOff>
    </xdr:to>
    <xdr:cxnSp macro="">
      <xdr:nvCxnSpPr>
        <xdr:cNvPr id="434" name="直線コネクタ 433"/>
        <xdr:cNvCxnSpPr/>
      </xdr:nvCxnSpPr>
      <xdr:spPr>
        <a:xfrm flipV="1">
          <a:off x="13512800" y="2514642"/>
          <a:ext cx="889000" cy="82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5"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6" name="フローチャート: 判断 435"/>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7" name="フローチャート: 判断 436"/>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8" name="テキスト ボックス 437"/>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39" name="フローチャート: 判断 438"/>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0" name="テキスト ボックス 439"/>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1" name="フローチャート: 判断 440"/>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2" name="テキスト ボックス 441"/>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3" name="フローチャート: 判断 442"/>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4" name="テキスト ボックス 443"/>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5" name="テキスト ボックス 44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6" name="テキスト ボックス 44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7" name="テキスト ボックス 44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8" name="テキスト ボックス 44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9" name="テキスト ボックス 44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63542</xdr:rowOff>
    </xdr:from>
    <xdr:to>
      <xdr:col>68</xdr:col>
      <xdr:colOff>203200</xdr:colOff>
      <xdr:row>14</xdr:row>
      <xdr:rowOff>165142</xdr:rowOff>
    </xdr:to>
    <xdr:sp macro="" textlink="">
      <xdr:nvSpPr>
        <xdr:cNvPr id="450" name="楕円 449"/>
        <xdr:cNvSpPr/>
      </xdr:nvSpPr>
      <xdr:spPr>
        <a:xfrm>
          <a:off x="14351000" y="2463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149919</xdr:rowOff>
    </xdr:from>
    <xdr:ext cx="762000" cy="259045"/>
    <xdr:sp macro="" textlink="">
      <xdr:nvSpPr>
        <xdr:cNvPr id="451" name="テキスト ボックス 450"/>
        <xdr:cNvSpPr txBox="1"/>
      </xdr:nvSpPr>
      <xdr:spPr>
        <a:xfrm>
          <a:off x="14020800" y="2550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146389</xdr:rowOff>
    </xdr:from>
    <xdr:to>
      <xdr:col>64</xdr:col>
      <xdr:colOff>152400</xdr:colOff>
      <xdr:row>15</xdr:row>
      <xdr:rowOff>76539</xdr:rowOff>
    </xdr:to>
    <xdr:sp macro="" textlink="">
      <xdr:nvSpPr>
        <xdr:cNvPr id="452" name="楕円 451"/>
        <xdr:cNvSpPr/>
      </xdr:nvSpPr>
      <xdr:spPr>
        <a:xfrm>
          <a:off x="13462000" y="254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61316</xdr:rowOff>
    </xdr:from>
    <xdr:ext cx="762000" cy="259045"/>
    <xdr:sp macro="" textlink="">
      <xdr:nvSpPr>
        <xdr:cNvPr id="453" name="テキスト ボックス 452"/>
        <xdr:cNvSpPr txBox="1"/>
      </xdr:nvSpPr>
      <xdr:spPr>
        <a:xfrm>
          <a:off x="13131800" y="2633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京都府笠置町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1,392
1,388
23.52
1,588,611
1,537,969
35,727
887,648
1,263,478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100"/>
            </a:lnSpc>
          </a:pPr>
          <a:r>
            <a:rPr kumimoji="1" lang="ja-JP" altLang="ja-JP" sz="1050">
              <a:solidFill>
                <a:schemeClr val="dk1"/>
              </a:solidFill>
              <a:effectLst/>
              <a:latin typeface="+mn-lt"/>
              <a:ea typeface="+mn-ea"/>
              <a:cs typeface="+mn-cs"/>
            </a:rPr>
            <a:t>　類似団体平均と比較して人件費は高い水準を示している。</a:t>
          </a:r>
          <a:endParaRPr lang="ja-JP" altLang="ja-JP" sz="1200">
            <a:effectLst/>
          </a:endParaRPr>
        </a:p>
        <a:p>
          <a:pPr>
            <a:lnSpc>
              <a:spcPts val="1100"/>
            </a:lnSpc>
          </a:pPr>
          <a:r>
            <a:rPr kumimoji="1" lang="ja-JP" altLang="ja-JP" sz="1050">
              <a:solidFill>
                <a:schemeClr val="dk1"/>
              </a:solidFill>
              <a:effectLst/>
              <a:latin typeface="+mn-lt"/>
              <a:ea typeface="+mn-ea"/>
              <a:cs typeface="+mn-cs"/>
            </a:rPr>
            <a:t>　これは、人口</a:t>
          </a:r>
          <a:r>
            <a:rPr kumimoji="1" lang="en-US" altLang="ja-JP" sz="1050">
              <a:solidFill>
                <a:schemeClr val="dk1"/>
              </a:solidFill>
              <a:effectLst/>
              <a:latin typeface="+mn-lt"/>
              <a:ea typeface="+mn-ea"/>
              <a:cs typeface="+mn-cs"/>
            </a:rPr>
            <a:t>1,000</a:t>
          </a:r>
          <a:r>
            <a:rPr kumimoji="1" lang="ja-JP" altLang="ja-JP" sz="1050">
              <a:solidFill>
                <a:schemeClr val="dk1"/>
              </a:solidFill>
              <a:effectLst/>
              <a:latin typeface="+mn-lt"/>
              <a:ea typeface="+mn-ea"/>
              <a:cs typeface="+mn-cs"/>
            </a:rPr>
            <a:t>人当たり職員数が類似団体と比較して多いことと併せて、一部事務組合等負担金（補助費等）に含まれる人件費に準ずる費用の割合が高いためであると推察される。</a:t>
          </a:r>
          <a:endParaRPr lang="ja-JP" altLang="ja-JP" sz="1200">
            <a:effectLst/>
          </a:endParaRPr>
        </a:p>
        <a:p>
          <a:pPr>
            <a:lnSpc>
              <a:spcPts val="1100"/>
            </a:lnSpc>
          </a:pPr>
          <a:r>
            <a:rPr kumimoji="1" lang="ja-JP" altLang="ja-JP" sz="1050">
              <a:solidFill>
                <a:schemeClr val="dk1"/>
              </a:solidFill>
              <a:effectLst/>
              <a:latin typeface="+mn-lt"/>
              <a:ea typeface="+mn-ea"/>
              <a:cs typeface="+mn-cs"/>
            </a:rPr>
            <a:t>　また、類似団体平均より当町の人口が少ないことが要因として考えられ、それが人件費を多く支出しているような錯覚を起こしていると推察されるが、ラスパイレス指数が示すとおり、類似団体平均が</a:t>
          </a:r>
          <a:r>
            <a:rPr kumimoji="1" lang="en-US" altLang="ja-JP" sz="1050">
              <a:solidFill>
                <a:sysClr val="windowText" lastClr="000000"/>
              </a:solidFill>
              <a:effectLst/>
              <a:latin typeface="+mn-lt"/>
              <a:ea typeface="+mn-ea"/>
              <a:cs typeface="+mn-cs"/>
            </a:rPr>
            <a:t>94.0</a:t>
          </a:r>
          <a:r>
            <a:rPr kumimoji="1" lang="ja-JP" altLang="ja-JP" sz="1050">
              <a:solidFill>
                <a:schemeClr val="dk1"/>
              </a:solidFill>
              <a:effectLst/>
              <a:latin typeface="+mn-lt"/>
              <a:ea typeface="+mn-ea"/>
              <a:cs typeface="+mn-cs"/>
            </a:rPr>
            <a:t>である</a:t>
          </a:r>
          <a:r>
            <a:rPr kumimoji="1" lang="ja-JP" altLang="en-US" sz="1050">
              <a:solidFill>
                <a:schemeClr val="dk1"/>
              </a:solidFill>
              <a:effectLst/>
              <a:latin typeface="+mn-lt"/>
              <a:ea typeface="+mn-ea"/>
              <a:cs typeface="+mn-cs"/>
            </a:rPr>
            <a:t>の</a:t>
          </a:r>
          <a:r>
            <a:rPr kumimoji="1" lang="ja-JP" altLang="ja-JP" sz="1050">
              <a:solidFill>
                <a:schemeClr val="dk1"/>
              </a:solidFill>
              <a:effectLst/>
              <a:latin typeface="+mn-lt"/>
              <a:ea typeface="+mn-ea"/>
              <a:cs typeface="+mn-cs"/>
            </a:rPr>
            <a:t>に対し</a:t>
          </a:r>
          <a:r>
            <a:rPr kumimoji="1" lang="ja-JP" altLang="en-US"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当町では</a:t>
          </a:r>
          <a:r>
            <a:rPr kumimoji="1" lang="en-US" altLang="ja-JP" sz="1050">
              <a:solidFill>
                <a:sysClr val="windowText" lastClr="000000"/>
              </a:solidFill>
              <a:effectLst/>
              <a:latin typeface="+mn-lt"/>
              <a:ea typeface="+mn-ea"/>
              <a:cs typeface="+mn-cs"/>
            </a:rPr>
            <a:t>89.1</a:t>
          </a:r>
          <a:r>
            <a:rPr kumimoji="1" lang="ja-JP" altLang="ja-JP" sz="1050">
              <a:solidFill>
                <a:schemeClr val="dk1"/>
              </a:solidFill>
              <a:effectLst/>
              <a:latin typeface="+mn-lt"/>
              <a:ea typeface="+mn-ea"/>
              <a:cs typeface="+mn-cs"/>
            </a:rPr>
            <a:t>と低い水準となっていることから、単純に当町職員の給与水準が高いという訳ではない。</a:t>
          </a:r>
          <a:endParaRPr lang="ja-JP" altLang="ja-JP" sz="1200">
            <a:effectLst/>
          </a:endParaRPr>
        </a:p>
        <a:p>
          <a:pPr>
            <a:lnSpc>
              <a:spcPts val="1100"/>
            </a:lnSpc>
          </a:pPr>
          <a:r>
            <a:rPr kumimoji="1" lang="ja-JP" altLang="ja-JP" sz="1050">
              <a:solidFill>
                <a:schemeClr val="dk1"/>
              </a:solidFill>
              <a:effectLst/>
              <a:latin typeface="+mn-lt"/>
              <a:ea typeface="+mn-ea"/>
              <a:cs typeface="+mn-cs"/>
            </a:rPr>
            <a:t>　今後も退職者の補充を最小限に</a:t>
          </a:r>
          <a:r>
            <a:rPr kumimoji="1" lang="ja-JP" altLang="en-US" sz="1050">
              <a:solidFill>
                <a:schemeClr val="dk1"/>
              </a:solidFill>
              <a:effectLst/>
              <a:latin typeface="+mn-lt"/>
              <a:ea typeface="+mn-ea"/>
              <a:cs typeface="+mn-cs"/>
            </a:rPr>
            <a:t>するよう</a:t>
          </a:r>
          <a:r>
            <a:rPr kumimoji="1" lang="ja-JP" altLang="ja-JP" sz="1050">
              <a:solidFill>
                <a:schemeClr val="dk1"/>
              </a:solidFill>
              <a:effectLst/>
              <a:latin typeface="+mn-lt"/>
              <a:ea typeface="+mn-ea"/>
              <a:cs typeface="+mn-cs"/>
            </a:rPr>
            <a:t>努め</a:t>
          </a:r>
          <a:r>
            <a:rPr kumimoji="1" lang="ja-JP" altLang="en-US" sz="1050">
              <a:solidFill>
                <a:schemeClr val="dk1"/>
              </a:solidFill>
              <a:effectLst/>
              <a:latin typeface="+mn-lt"/>
              <a:ea typeface="+mn-ea"/>
              <a:cs typeface="+mn-cs"/>
            </a:rPr>
            <a:t>、適材適所の人員配置を心掛ける等、</a:t>
          </a:r>
          <a:r>
            <a:rPr kumimoji="1" lang="ja-JP" altLang="ja-JP" sz="1050">
              <a:solidFill>
                <a:schemeClr val="dk1"/>
              </a:solidFill>
              <a:effectLst/>
              <a:latin typeface="+mn-lt"/>
              <a:ea typeface="+mn-ea"/>
              <a:cs typeface="+mn-cs"/>
            </a:rPr>
            <a:t>適切な定員管理に努める。</a:t>
          </a:r>
          <a:endParaRPr lang="ja-JP" altLang="ja-JP" sz="12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136144</xdr:rowOff>
    </xdr:from>
    <xdr:to>
      <xdr:col>24</xdr:col>
      <xdr:colOff>25400</xdr:colOff>
      <xdr:row>41</xdr:row>
      <xdr:rowOff>1270</xdr:rowOff>
    </xdr:to>
    <xdr:cxnSp macro="">
      <xdr:nvCxnSpPr>
        <xdr:cNvPr id="59" name="直線コネクタ 58"/>
        <xdr:cNvCxnSpPr/>
      </xdr:nvCxnSpPr>
      <xdr:spPr>
        <a:xfrm flipV="1">
          <a:off x="4826000" y="5622544"/>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144797</xdr:rowOff>
    </xdr:from>
    <xdr:ext cx="762000" cy="259045"/>
    <xdr:sp macro="" textlink="">
      <xdr:nvSpPr>
        <xdr:cNvPr id="60" name="人件費最小値テキスト"/>
        <xdr:cNvSpPr txBox="1"/>
      </xdr:nvSpPr>
      <xdr:spPr>
        <a:xfrm>
          <a:off x="4914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1270</xdr:rowOff>
    </xdr:from>
    <xdr:to>
      <xdr:col>24</xdr:col>
      <xdr:colOff>114300</xdr:colOff>
      <xdr:row>41</xdr:row>
      <xdr:rowOff>1270</xdr:rowOff>
    </xdr:to>
    <xdr:cxnSp macro="">
      <xdr:nvCxnSpPr>
        <xdr:cNvPr id="61" name="直線コネクタ 60"/>
        <xdr:cNvCxnSpPr/>
      </xdr:nvCxnSpPr>
      <xdr:spPr>
        <a:xfrm>
          <a:off x="4737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51071</xdr:rowOff>
    </xdr:from>
    <xdr:ext cx="762000" cy="259045"/>
    <xdr:sp macro="" textlink="">
      <xdr:nvSpPr>
        <xdr:cNvPr id="62" name="人件費最大値テキスト"/>
        <xdr:cNvSpPr txBox="1"/>
      </xdr:nvSpPr>
      <xdr:spPr>
        <a:xfrm>
          <a:off x="4914900" y="5366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136144</xdr:rowOff>
    </xdr:from>
    <xdr:to>
      <xdr:col>24</xdr:col>
      <xdr:colOff>114300</xdr:colOff>
      <xdr:row>32</xdr:row>
      <xdr:rowOff>136144</xdr:rowOff>
    </xdr:to>
    <xdr:cxnSp macro="">
      <xdr:nvCxnSpPr>
        <xdr:cNvPr id="63" name="直線コネクタ 62"/>
        <xdr:cNvCxnSpPr/>
      </xdr:nvCxnSpPr>
      <xdr:spPr>
        <a:xfrm>
          <a:off x="4737100" y="5622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156718</xdr:rowOff>
    </xdr:from>
    <xdr:to>
      <xdr:col>24</xdr:col>
      <xdr:colOff>25400</xdr:colOff>
      <xdr:row>36</xdr:row>
      <xdr:rowOff>163576</xdr:rowOff>
    </xdr:to>
    <xdr:cxnSp macro="">
      <xdr:nvCxnSpPr>
        <xdr:cNvPr id="64" name="直線コネクタ 63"/>
        <xdr:cNvCxnSpPr/>
      </xdr:nvCxnSpPr>
      <xdr:spPr>
        <a:xfrm>
          <a:off x="3987800" y="6157468"/>
          <a:ext cx="8382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133875</xdr:rowOff>
    </xdr:from>
    <xdr:ext cx="762000" cy="259045"/>
    <xdr:sp macro="" textlink="">
      <xdr:nvSpPr>
        <xdr:cNvPr id="65" name="人件費平均値テキスト"/>
        <xdr:cNvSpPr txBox="1"/>
      </xdr:nvSpPr>
      <xdr:spPr>
        <a:xfrm>
          <a:off x="4914900" y="57917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117348</xdr:rowOff>
    </xdr:from>
    <xdr:to>
      <xdr:col>24</xdr:col>
      <xdr:colOff>76200</xdr:colOff>
      <xdr:row>35</xdr:row>
      <xdr:rowOff>47498</xdr:rowOff>
    </xdr:to>
    <xdr:sp macro="" textlink="">
      <xdr:nvSpPr>
        <xdr:cNvPr id="66" name="フローチャート: 判断 65"/>
        <xdr:cNvSpPr/>
      </xdr:nvSpPr>
      <xdr:spPr>
        <a:xfrm>
          <a:off x="4775200" y="5946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156718</xdr:rowOff>
    </xdr:from>
    <xdr:to>
      <xdr:col>19</xdr:col>
      <xdr:colOff>187325</xdr:colOff>
      <xdr:row>36</xdr:row>
      <xdr:rowOff>81280</xdr:rowOff>
    </xdr:to>
    <xdr:cxnSp macro="">
      <xdr:nvCxnSpPr>
        <xdr:cNvPr id="67" name="直線コネクタ 66"/>
        <xdr:cNvCxnSpPr/>
      </xdr:nvCxnSpPr>
      <xdr:spPr>
        <a:xfrm flipV="1">
          <a:off x="3098800" y="6157468"/>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103632</xdr:rowOff>
    </xdr:from>
    <xdr:to>
      <xdr:col>20</xdr:col>
      <xdr:colOff>38100</xdr:colOff>
      <xdr:row>35</xdr:row>
      <xdr:rowOff>33782</xdr:rowOff>
    </xdr:to>
    <xdr:sp macro="" textlink="">
      <xdr:nvSpPr>
        <xdr:cNvPr id="68" name="フローチャート: 判断 67"/>
        <xdr:cNvSpPr/>
      </xdr:nvSpPr>
      <xdr:spPr>
        <a:xfrm>
          <a:off x="3937000" y="593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43959</xdr:rowOff>
    </xdr:from>
    <xdr:ext cx="736600" cy="259045"/>
    <xdr:sp macro="" textlink="">
      <xdr:nvSpPr>
        <xdr:cNvPr id="69" name="テキスト ボックス 68"/>
        <xdr:cNvSpPr txBox="1"/>
      </xdr:nvSpPr>
      <xdr:spPr>
        <a:xfrm>
          <a:off x="3606800" y="5701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81280</xdr:rowOff>
    </xdr:from>
    <xdr:to>
      <xdr:col>15</xdr:col>
      <xdr:colOff>98425</xdr:colOff>
      <xdr:row>37</xdr:row>
      <xdr:rowOff>120142</xdr:rowOff>
    </xdr:to>
    <xdr:cxnSp macro="">
      <xdr:nvCxnSpPr>
        <xdr:cNvPr id="70" name="直線コネクタ 69"/>
        <xdr:cNvCxnSpPr/>
      </xdr:nvCxnSpPr>
      <xdr:spPr>
        <a:xfrm flipV="1">
          <a:off x="2209800" y="6253480"/>
          <a:ext cx="8890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48768</xdr:rowOff>
    </xdr:from>
    <xdr:to>
      <xdr:col>15</xdr:col>
      <xdr:colOff>149225</xdr:colOff>
      <xdr:row>34</xdr:row>
      <xdr:rowOff>150368</xdr:rowOff>
    </xdr:to>
    <xdr:sp macro="" textlink="">
      <xdr:nvSpPr>
        <xdr:cNvPr id="71" name="フローチャート: 判断 70"/>
        <xdr:cNvSpPr/>
      </xdr:nvSpPr>
      <xdr:spPr>
        <a:xfrm>
          <a:off x="3048000" y="587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160545</xdr:rowOff>
    </xdr:from>
    <xdr:ext cx="762000" cy="259045"/>
    <xdr:sp macro="" textlink="">
      <xdr:nvSpPr>
        <xdr:cNvPr id="72" name="テキスト ボックス 71"/>
        <xdr:cNvSpPr txBox="1"/>
      </xdr:nvSpPr>
      <xdr:spPr>
        <a:xfrm>
          <a:off x="2717800" y="5646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127000</xdr:rowOff>
    </xdr:from>
    <xdr:to>
      <xdr:col>11</xdr:col>
      <xdr:colOff>9525</xdr:colOff>
      <xdr:row>37</xdr:row>
      <xdr:rowOff>120142</xdr:rowOff>
    </xdr:to>
    <xdr:cxnSp macro="">
      <xdr:nvCxnSpPr>
        <xdr:cNvPr id="73" name="直線コネクタ 72"/>
        <xdr:cNvCxnSpPr/>
      </xdr:nvCxnSpPr>
      <xdr:spPr>
        <a:xfrm>
          <a:off x="1320800" y="6299200"/>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103632</xdr:rowOff>
    </xdr:from>
    <xdr:to>
      <xdr:col>11</xdr:col>
      <xdr:colOff>60325</xdr:colOff>
      <xdr:row>35</xdr:row>
      <xdr:rowOff>33782</xdr:rowOff>
    </xdr:to>
    <xdr:sp macro="" textlink="">
      <xdr:nvSpPr>
        <xdr:cNvPr id="74" name="フローチャート: 判断 73"/>
        <xdr:cNvSpPr/>
      </xdr:nvSpPr>
      <xdr:spPr>
        <a:xfrm>
          <a:off x="2159000" y="593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43959</xdr:rowOff>
    </xdr:from>
    <xdr:ext cx="762000" cy="259045"/>
    <xdr:sp macro="" textlink="">
      <xdr:nvSpPr>
        <xdr:cNvPr id="75" name="テキスト ボックス 74"/>
        <xdr:cNvSpPr txBox="1"/>
      </xdr:nvSpPr>
      <xdr:spPr>
        <a:xfrm>
          <a:off x="1828800" y="570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44196</xdr:rowOff>
    </xdr:from>
    <xdr:to>
      <xdr:col>6</xdr:col>
      <xdr:colOff>171450</xdr:colOff>
      <xdr:row>34</xdr:row>
      <xdr:rowOff>145796</xdr:rowOff>
    </xdr:to>
    <xdr:sp macro="" textlink="">
      <xdr:nvSpPr>
        <xdr:cNvPr id="76" name="フローチャート: 判断 75"/>
        <xdr:cNvSpPr/>
      </xdr:nvSpPr>
      <xdr:spPr>
        <a:xfrm>
          <a:off x="1270000" y="58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155973</xdr:rowOff>
    </xdr:from>
    <xdr:ext cx="762000" cy="259045"/>
    <xdr:sp macro="" textlink="">
      <xdr:nvSpPr>
        <xdr:cNvPr id="77" name="テキスト ボックス 76"/>
        <xdr:cNvSpPr txBox="1"/>
      </xdr:nvSpPr>
      <xdr:spPr>
        <a:xfrm>
          <a:off x="939800" y="564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112776</xdr:rowOff>
    </xdr:from>
    <xdr:to>
      <xdr:col>24</xdr:col>
      <xdr:colOff>76200</xdr:colOff>
      <xdr:row>37</xdr:row>
      <xdr:rowOff>42926</xdr:rowOff>
    </xdr:to>
    <xdr:sp macro="" textlink="">
      <xdr:nvSpPr>
        <xdr:cNvPr id="83" name="楕円 82"/>
        <xdr:cNvSpPr/>
      </xdr:nvSpPr>
      <xdr:spPr>
        <a:xfrm>
          <a:off x="47752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84853</xdr:rowOff>
    </xdr:from>
    <xdr:ext cx="762000" cy="259045"/>
    <xdr:sp macro="" textlink="">
      <xdr:nvSpPr>
        <xdr:cNvPr id="84" name="人件費該当値テキスト"/>
        <xdr:cNvSpPr txBox="1"/>
      </xdr:nvSpPr>
      <xdr:spPr>
        <a:xfrm>
          <a:off x="49149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105918</xdr:rowOff>
    </xdr:from>
    <xdr:to>
      <xdr:col>20</xdr:col>
      <xdr:colOff>38100</xdr:colOff>
      <xdr:row>36</xdr:row>
      <xdr:rowOff>36068</xdr:rowOff>
    </xdr:to>
    <xdr:sp macro="" textlink="">
      <xdr:nvSpPr>
        <xdr:cNvPr id="85" name="楕円 84"/>
        <xdr:cNvSpPr/>
      </xdr:nvSpPr>
      <xdr:spPr>
        <a:xfrm>
          <a:off x="3937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20845</xdr:rowOff>
    </xdr:from>
    <xdr:ext cx="736600" cy="259045"/>
    <xdr:sp macro="" textlink="">
      <xdr:nvSpPr>
        <xdr:cNvPr id="86" name="テキスト ボックス 85"/>
        <xdr:cNvSpPr txBox="1"/>
      </xdr:nvSpPr>
      <xdr:spPr>
        <a:xfrm>
          <a:off x="3606800" y="6193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30480</xdr:rowOff>
    </xdr:from>
    <xdr:to>
      <xdr:col>15</xdr:col>
      <xdr:colOff>149225</xdr:colOff>
      <xdr:row>36</xdr:row>
      <xdr:rowOff>132080</xdr:rowOff>
    </xdr:to>
    <xdr:sp macro="" textlink="">
      <xdr:nvSpPr>
        <xdr:cNvPr id="87" name="楕円 86"/>
        <xdr:cNvSpPr/>
      </xdr:nvSpPr>
      <xdr:spPr>
        <a:xfrm>
          <a:off x="3048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116857</xdr:rowOff>
    </xdr:from>
    <xdr:ext cx="762000" cy="259045"/>
    <xdr:sp macro="" textlink="">
      <xdr:nvSpPr>
        <xdr:cNvPr id="88" name="テキスト ボックス 87"/>
        <xdr:cNvSpPr txBox="1"/>
      </xdr:nvSpPr>
      <xdr:spPr>
        <a:xfrm>
          <a:off x="2717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69342</xdr:rowOff>
    </xdr:from>
    <xdr:to>
      <xdr:col>11</xdr:col>
      <xdr:colOff>60325</xdr:colOff>
      <xdr:row>37</xdr:row>
      <xdr:rowOff>170942</xdr:rowOff>
    </xdr:to>
    <xdr:sp macro="" textlink="">
      <xdr:nvSpPr>
        <xdr:cNvPr id="89" name="楕円 88"/>
        <xdr:cNvSpPr/>
      </xdr:nvSpPr>
      <xdr:spPr>
        <a:xfrm>
          <a:off x="2159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155719</xdr:rowOff>
    </xdr:from>
    <xdr:ext cx="762000" cy="259045"/>
    <xdr:sp macro="" textlink="">
      <xdr:nvSpPr>
        <xdr:cNvPr id="90" name="テキスト ボックス 89"/>
        <xdr:cNvSpPr txBox="1"/>
      </xdr:nvSpPr>
      <xdr:spPr>
        <a:xfrm>
          <a:off x="18288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76200</xdr:rowOff>
    </xdr:from>
    <xdr:to>
      <xdr:col>6</xdr:col>
      <xdr:colOff>171450</xdr:colOff>
      <xdr:row>37</xdr:row>
      <xdr:rowOff>6350</xdr:rowOff>
    </xdr:to>
    <xdr:sp macro="" textlink="">
      <xdr:nvSpPr>
        <xdr:cNvPr id="91" name="楕円 90"/>
        <xdr:cNvSpPr/>
      </xdr:nvSpPr>
      <xdr:spPr>
        <a:xfrm>
          <a:off x="1270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162577</xdr:rowOff>
    </xdr:from>
    <xdr:ext cx="762000" cy="259045"/>
    <xdr:sp macro="" textlink="">
      <xdr:nvSpPr>
        <xdr:cNvPr id="92" name="テキスト ボックス 91"/>
        <xdr:cNvSpPr txBox="1"/>
      </xdr:nvSpPr>
      <xdr:spPr>
        <a:xfrm>
          <a:off x="939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類似団体平均と比較して物件費は低い水準を示している。</a:t>
          </a:r>
          <a:endParaRPr lang="ja-JP" altLang="ja-JP" sz="1400">
            <a:effectLst/>
          </a:endParaRPr>
        </a:p>
        <a:p>
          <a:r>
            <a:rPr kumimoji="1" lang="ja-JP" altLang="ja-JP" sz="1100">
              <a:solidFill>
                <a:schemeClr val="dk1"/>
              </a:solidFill>
              <a:effectLst/>
              <a:latin typeface="+mn-lt"/>
              <a:ea typeface="+mn-ea"/>
              <a:cs typeface="+mn-cs"/>
            </a:rPr>
            <a:t>　物件費が類似団体平均を大きく下回っているのは、当町の行政規模が小さいことが推察されるとともに、教育その他の行政サービスについて</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、一部事務組合等に事務移管しているため</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物件費で</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なく補助費として計上され、結果</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物件費としては比較的低く抑えられている。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今後も物件費の抑制に取り組んでいく。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149860</xdr:rowOff>
    </xdr:from>
    <xdr:to>
      <xdr:col>82</xdr:col>
      <xdr:colOff>107950</xdr:colOff>
      <xdr:row>21</xdr:row>
      <xdr:rowOff>161290</xdr:rowOff>
    </xdr:to>
    <xdr:cxnSp macro="">
      <xdr:nvCxnSpPr>
        <xdr:cNvPr id="117" name="直線コネクタ 116"/>
        <xdr:cNvCxnSpPr/>
      </xdr:nvCxnSpPr>
      <xdr:spPr>
        <a:xfrm flipV="1">
          <a:off x="16510000" y="25501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18"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19" name="直線コネクタ 118"/>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64787</xdr:rowOff>
    </xdr:from>
    <xdr:ext cx="762000" cy="259045"/>
    <xdr:sp macro="" textlink="">
      <xdr:nvSpPr>
        <xdr:cNvPr id="120" name="物件費最大値テキスト"/>
        <xdr:cNvSpPr txBox="1"/>
      </xdr:nvSpPr>
      <xdr:spPr>
        <a:xfrm>
          <a:off x="16598900" y="2293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149860</xdr:rowOff>
    </xdr:from>
    <xdr:to>
      <xdr:col>82</xdr:col>
      <xdr:colOff>196850</xdr:colOff>
      <xdr:row>14</xdr:row>
      <xdr:rowOff>149860</xdr:rowOff>
    </xdr:to>
    <xdr:cxnSp macro="">
      <xdr:nvCxnSpPr>
        <xdr:cNvPr id="121" name="直線コネクタ 120"/>
        <xdr:cNvCxnSpPr/>
      </xdr:nvCxnSpPr>
      <xdr:spPr>
        <a:xfrm>
          <a:off x="16421100" y="2550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51562</xdr:rowOff>
    </xdr:from>
    <xdr:to>
      <xdr:col>82</xdr:col>
      <xdr:colOff>107950</xdr:colOff>
      <xdr:row>15</xdr:row>
      <xdr:rowOff>88138</xdr:rowOff>
    </xdr:to>
    <xdr:cxnSp macro="">
      <xdr:nvCxnSpPr>
        <xdr:cNvPr id="122" name="直線コネクタ 121"/>
        <xdr:cNvCxnSpPr/>
      </xdr:nvCxnSpPr>
      <xdr:spPr>
        <a:xfrm>
          <a:off x="15671800" y="262331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167149</xdr:rowOff>
    </xdr:from>
    <xdr:ext cx="762000" cy="259045"/>
    <xdr:sp macro="" textlink="">
      <xdr:nvSpPr>
        <xdr:cNvPr id="123" name="物件費平均値テキスト"/>
        <xdr:cNvSpPr txBox="1"/>
      </xdr:nvSpPr>
      <xdr:spPr>
        <a:xfrm>
          <a:off x="16598900" y="291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23622</xdr:rowOff>
    </xdr:from>
    <xdr:to>
      <xdr:col>82</xdr:col>
      <xdr:colOff>158750</xdr:colOff>
      <xdr:row>17</xdr:row>
      <xdr:rowOff>125222</xdr:rowOff>
    </xdr:to>
    <xdr:sp macro="" textlink="">
      <xdr:nvSpPr>
        <xdr:cNvPr id="124" name="フローチャート: 判断 123"/>
        <xdr:cNvSpPr/>
      </xdr:nvSpPr>
      <xdr:spPr>
        <a:xfrm>
          <a:off x="164592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159004</xdr:rowOff>
    </xdr:from>
    <xdr:to>
      <xdr:col>78</xdr:col>
      <xdr:colOff>69850</xdr:colOff>
      <xdr:row>15</xdr:row>
      <xdr:rowOff>51562</xdr:rowOff>
    </xdr:to>
    <xdr:cxnSp macro="">
      <xdr:nvCxnSpPr>
        <xdr:cNvPr id="125" name="直線コネクタ 124"/>
        <xdr:cNvCxnSpPr/>
      </xdr:nvCxnSpPr>
      <xdr:spPr>
        <a:xfrm>
          <a:off x="14782800" y="255930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14478</xdr:rowOff>
    </xdr:from>
    <xdr:to>
      <xdr:col>78</xdr:col>
      <xdr:colOff>120650</xdr:colOff>
      <xdr:row>17</xdr:row>
      <xdr:rowOff>116078</xdr:rowOff>
    </xdr:to>
    <xdr:sp macro="" textlink="">
      <xdr:nvSpPr>
        <xdr:cNvPr id="126" name="フローチャート: 判断 125"/>
        <xdr:cNvSpPr/>
      </xdr:nvSpPr>
      <xdr:spPr>
        <a:xfrm>
          <a:off x="15621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100855</xdr:rowOff>
    </xdr:from>
    <xdr:ext cx="736600" cy="259045"/>
    <xdr:sp macro="" textlink="">
      <xdr:nvSpPr>
        <xdr:cNvPr id="127" name="テキスト ボックス 126"/>
        <xdr:cNvSpPr txBox="1"/>
      </xdr:nvSpPr>
      <xdr:spPr>
        <a:xfrm>
          <a:off x="15290800" y="3015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159004</xdr:rowOff>
    </xdr:from>
    <xdr:to>
      <xdr:col>73</xdr:col>
      <xdr:colOff>180975</xdr:colOff>
      <xdr:row>15</xdr:row>
      <xdr:rowOff>78994</xdr:rowOff>
    </xdr:to>
    <xdr:cxnSp macro="">
      <xdr:nvCxnSpPr>
        <xdr:cNvPr id="128" name="直線コネクタ 127"/>
        <xdr:cNvCxnSpPr/>
      </xdr:nvCxnSpPr>
      <xdr:spPr>
        <a:xfrm flipV="1">
          <a:off x="13893800" y="255930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126492</xdr:rowOff>
    </xdr:from>
    <xdr:to>
      <xdr:col>74</xdr:col>
      <xdr:colOff>31750</xdr:colOff>
      <xdr:row>17</xdr:row>
      <xdr:rowOff>56642</xdr:rowOff>
    </xdr:to>
    <xdr:sp macro="" textlink="">
      <xdr:nvSpPr>
        <xdr:cNvPr id="129" name="フローチャート: 判断 128"/>
        <xdr:cNvSpPr/>
      </xdr:nvSpPr>
      <xdr:spPr>
        <a:xfrm>
          <a:off x="14732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41419</xdr:rowOff>
    </xdr:from>
    <xdr:ext cx="762000" cy="259045"/>
    <xdr:sp macro="" textlink="">
      <xdr:nvSpPr>
        <xdr:cNvPr id="130" name="テキスト ボックス 129"/>
        <xdr:cNvSpPr txBox="1"/>
      </xdr:nvSpPr>
      <xdr:spPr>
        <a:xfrm>
          <a:off x="144018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19558</xdr:rowOff>
    </xdr:from>
    <xdr:to>
      <xdr:col>69</xdr:col>
      <xdr:colOff>92075</xdr:colOff>
      <xdr:row>15</xdr:row>
      <xdr:rowOff>78994</xdr:rowOff>
    </xdr:to>
    <xdr:cxnSp macro="">
      <xdr:nvCxnSpPr>
        <xdr:cNvPr id="131" name="直線コネクタ 130"/>
        <xdr:cNvCxnSpPr/>
      </xdr:nvCxnSpPr>
      <xdr:spPr>
        <a:xfrm>
          <a:off x="13004800" y="259130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135636</xdr:rowOff>
    </xdr:from>
    <xdr:to>
      <xdr:col>69</xdr:col>
      <xdr:colOff>142875</xdr:colOff>
      <xdr:row>17</xdr:row>
      <xdr:rowOff>65786</xdr:rowOff>
    </xdr:to>
    <xdr:sp macro="" textlink="">
      <xdr:nvSpPr>
        <xdr:cNvPr id="132" name="フローチャート: 判断 131"/>
        <xdr:cNvSpPr/>
      </xdr:nvSpPr>
      <xdr:spPr>
        <a:xfrm>
          <a:off x="13843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50563</xdr:rowOff>
    </xdr:from>
    <xdr:ext cx="762000" cy="259045"/>
    <xdr:sp macro="" textlink="">
      <xdr:nvSpPr>
        <xdr:cNvPr id="133" name="テキスト ボックス 132"/>
        <xdr:cNvSpPr txBox="1"/>
      </xdr:nvSpPr>
      <xdr:spPr>
        <a:xfrm>
          <a:off x="13512800" y="2965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94488</xdr:rowOff>
    </xdr:from>
    <xdr:to>
      <xdr:col>65</xdr:col>
      <xdr:colOff>53975</xdr:colOff>
      <xdr:row>17</xdr:row>
      <xdr:rowOff>24638</xdr:rowOff>
    </xdr:to>
    <xdr:sp macro="" textlink="">
      <xdr:nvSpPr>
        <xdr:cNvPr id="134" name="フローチャート: 判断 133"/>
        <xdr:cNvSpPr/>
      </xdr:nvSpPr>
      <xdr:spPr>
        <a:xfrm>
          <a:off x="12954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9415</xdr:rowOff>
    </xdr:from>
    <xdr:ext cx="762000" cy="259045"/>
    <xdr:sp macro="" textlink="">
      <xdr:nvSpPr>
        <xdr:cNvPr id="135" name="テキスト ボックス 134"/>
        <xdr:cNvSpPr txBox="1"/>
      </xdr:nvSpPr>
      <xdr:spPr>
        <a:xfrm>
          <a:off x="12623800" y="292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37338</xdr:rowOff>
    </xdr:from>
    <xdr:to>
      <xdr:col>82</xdr:col>
      <xdr:colOff>158750</xdr:colOff>
      <xdr:row>15</xdr:row>
      <xdr:rowOff>138938</xdr:rowOff>
    </xdr:to>
    <xdr:sp macro="" textlink="">
      <xdr:nvSpPr>
        <xdr:cNvPr id="141" name="楕円 140"/>
        <xdr:cNvSpPr/>
      </xdr:nvSpPr>
      <xdr:spPr>
        <a:xfrm>
          <a:off x="16459200" y="260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117365</xdr:rowOff>
    </xdr:from>
    <xdr:ext cx="762000" cy="259045"/>
    <xdr:sp macro="" textlink="">
      <xdr:nvSpPr>
        <xdr:cNvPr id="142" name="物件費該当値テキスト"/>
        <xdr:cNvSpPr txBox="1"/>
      </xdr:nvSpPr>
      <xdr:spPr>
        <a:xfrm>
          <a:off x="16598900" y="2517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762</xdr:rowOff>
    </xdr:from>
    <xdr:to>
      <xdr:col>78</xdr:col>
      <xdr:colOff>120650</xdr:colOff>
      <xdr:row>15</xdr:row>
      <xdr:rowOff>102362</xdr:rowOff>
    </xdr:to>
    <xdr:sp macro="" textlink="">
      <xdr:nvSpPr>
        <xdr:cNvPr id="143" name="楕円 142"/>
        <xdr:cNvSpPr/>
      </xdr:nvSpPr>
      <xdr:spPr>
        <a:xfrm>
          <a:off x="15621000" y="2572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112539</xdr:rowOff>
    </xdr:from>
    <xdr:ext cx="736600" cy="259045"/>
    <xdr:sp macro="" textlink="">
      <xdr:nvSpPr>
        <xdr:cNvPr id="144" name="テキスト ボックス 143"/>
        <xdr:cNvSpPr txBox="1"/>
      </xdr:nvSpPr>
      <xdr:spPr>
        <a:xfrm>
          <a:off x="15290800" y="2341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108204</xdr:rowOff>
    </xdr:from>
    <xdr:to>
      <xdr:col>74</xdr:col>
      <xdr:colOff>31750</xdr:colOff>
      <xdr:row>15</xdr:row>
      <xdr:rowOff>38354</xdr:rowOff>
    </xdr:to>
    <xdr:sp macro="" textlink="">
      <xdr:nvSpPr>
        <xdr:cNvPr id="145" name="楕円 144"/>
        <xdr:cNvSpPr/>
      </xdr:nvSpPr>
      <xdr:spPr>
        <a:xfrm>
          <a:off x="14732000" y="2508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48531</xdr:rowOff>
    </xdr:from>
    <xdr:ext cx="762000" cy="259045"/>
    <xdr:sp macro="" textlink="">
      <xdr:nvSpPr>
        <xdr:cNvPr id="146" name="テキスト ボックス 145"/>
        <xdr:cNvSpPr txBox="1"/>
      </xdr:nvSpPr>
      <xdr:spPr>
        <a:xfrm>
          <a:off x="14401800" y="2277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28194</xdr:rowOff>
    </xdr:from>
    <xdr:to>
      <xdr:col>69</xdr:col>
      <xdr:colOff>142875</xdr:colOff>
      <xdr:row>15</xdr:row>
      <xdr:rowOff>129794</xdr:rowOff>
    </xdr:to>
    <xdr:sp macro="" textlink="">
      <xdr:nvSpPr>
        <xdr:cNvPr id="147" name="楕円 146"/>
        <xdr:cNvSpPr/>
      </xdr:nvSpPr>
      <xdr:spPr>
        <a:xfrm>
          <a:off x="13843000" y="2599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139971</xdr:rowOff>
    </xdr:from>
    <xdr:ext cx="762000" cy="259045"/>
    <xdr:sp macro="" textlink="">
      <xdr:nvSpPr>
        <xdr:cNvPr id="148" name="テキスト ボックス 147"/>
        <xdr:cNvSpPr txBox="1"/>
      </xdr:nvSpPr>
      <xdr:spPr>
        <a:xfrm>
          <a:off x="13512800" y="2368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140208</xdr:rowOff>
    </xdr:from>
    <xdr:to>
      <xdr:col>65</xdr:col>
      <xdr:colOff>53975</xdr:colOff>
      <xdr:row>15</xdr:row>
      <xdr:rowOff>70358</xdr:rowOff>
    </xdr:to>
    <xdr:sp macro="" textlink="">
      <xdr:nvSpPr>
        <xdr:cNvPr id="149" name="楕円 148"/>
        <xdr:cNvSpPr/>
      </xdr:nvSpPr>
      <xdr:spPr>
        <a:xfrm>
          <a:off x="12954000" y="2540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80535</xdr:rowOff>
    </xdr:from>
    <xdr:ext cx="762000" cy="259045"/>
    <xdr:sp macro="" textlink="">
      <xdr:nvSpPr>
        <xdr:cNvPr id="150" name="テキスト ボックス 149"/>
        <xdr:cNvSpPr txBox="1"/>
      </xdr:nvSpPr>
      <xdr:spPr>
        <a:xfrm>
          <a:off x="12623800" y="2309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類似団体平均と比較して扶助費は高い水準を示している</a:t>
          </a:r>
          <a:r>
            <a:rPr kumimoji="1" lang="ja-JP" altLang="en-US"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主な要因としては、単独事業において、高齢者比率（</a:t>
          </a:r>
          <a:r>
            <a:rPr kumimoji="1" lang="en-US" altLang="ja-JP" sz="1100">
              <a:solidFill>
                <a:schemeClr val="dk1"/>
              </a:solidFill>
              <a:effectLst/>
              <a:latin typeface="+mn-lt"/>
              <a:ea typeface="+mn-ea"/>
              <a:cs typeface="+mn-cs"/>
            </a:rPr>
            <a:t>48.54</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月末）の高い当町の独自施策である老人手当、障害児</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者</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医療や重度心身障害老人健康管理事業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府制度に上乗せして補助</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等によるものと推察される。高齢者に対する福祉事業の充実として講じた施策であるが、財政悪化の状況が続いており、今後は事業内容の見直しを図る。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159657</xdr:rowOff>
    </xdr:from>
    <xdr:to>
      <xdr:col>24</xdr:col>
      <xdr:colOff>25400</xdr:colOff>
      <xdr:row>61</xdr:row>
      <xdr:rowOff>86178</xdr:rowOff>
    </xdr:to>
    <xdr:cxnSp macro="">
      <xdr:nvCxnSpPr>
        <xdr:cNvPr id="179" name="直線コネクタ 178"/>
        <xdr:cNvCxnSpPr/>
      </xdr:nvCxnSpPr>
      <xdr:spPr>
        <a:xfrm flipV="1">
          <a:off x="4826000" y="9075057"/>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58255</xdr:rowOff>
    </xdr:from>
    <xdr:ext cx="762000" cy="259045"/>
    <xdr:sp macro="" textlink="">
      <xdr:nvSpPr>
        <xdr:cNvPr id="180"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86178</xdr:rowOff>
    </xdr:from>
    <xdr:to>
      <xdr:col>24</xdr:col>
      <xdr:colOff>114300</xdr:colOff>
      <xdr:row>61</xdr:row>
      <xdr:rowOff>86178</xdr:rowOff>
    </xdr:to>
    <xdr:cxnSp macro="">
      <xdr:nvCxnSpPr>
        <xdr:cNvPr id="181" name="直線コネクタ 180"/>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74584</xdr:rowOff>
    </xdr:from>
    <xdr:ext cx="762000" cy="259045"/>
    <xdr:sp macro="" textlink="">
      <xdr:nvSpPr>
        <xdr:cNvPr id="182" name="扶助費最大値テキスト"/>
        <xdr:cNvSpPr txBox="1"/>
      </xdr:nvSpPr>
      <xdr:spPr>
        <a:xfrm>
          <a:off x="4914900" y="881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159657</xdr:rowOff>
    </xdr:from>
    <xdr:to>
      <xdr:col>24</xdr:col>
      <xdr:colOff>114300</xdr:colOff>
      <xdr:row>52</xdr:row>
      <xdr:rowOff>159657</xdr:rowOff>
    </xdr:to>
    <xdr:cxnSp macro="">
      <xdr:nvCxnSpPr>
        <xdr:cNvPr id="183" name="直線コネクタ 182"/>
        <xdr:cNvCxnSpPr/>
      </xdr:nvCxnSpPr>
      <xdr:spPr>
        <a:xfrm>
          <a:off x="4737100" y="9075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135165</xdr:rowOff>
    </xdr:from>
    <xdr:to>
      <xdr:col>24</xdr:col>
      <xdr:colOff>25400</xdr:colOff>
      <xdr:row>55</xdr:row>
      <xdr:rowOff>167822</xdr:rowOff>
    </xdr:to>
    <xdr:cxnSp macro="">
      <xdr:nvCxnSpPr>
        <xdr:cNvPr id="184" name="直線コネクタ 183"/>
        <xdr:cNvCxnSpPr/>
      </xdr:nvCxnSpPr>
      <xdr:spPr>
        <a:xfrm>
          <a:off x="3987800" y="956491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51905</xdr:rowOff>
    </xdr:from>
    <xdr:ext cx="762000" cy="259045"/>
    <xdr:sp macro="" textlink="">
      <xdr:nvSpPr>
        <xdr:cNvPr id="185" name="扶助費平均値テキスト"/>
        <xdr:cNvSpPr txBox="1"/>
      </xdr:nvSpPr>
      <xdr:spPr>
        <a:xfrm>
          <a:off x="4914900" y="931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35378</xdr:rowOff>
    </xdr:from>
    <xdr:to>
      <xdr:col>24</xdr:col>
      <xdr:colOff>76200</xdr:colOff>
      <xdr:row>55</xdr:row>
      <xdr:rowOff>136978</xdr:rowOff>
    </xdr:to>
    <xdr:sp macro="" textlink="">
      <xdr:nvSpPr>
        <xdr:cNvPr id="186" name="フローチャート: 判断 185"/>
        <xdr:cNvSpPr/>
      </xdr:nvSpPr>
      <xdr:spPr>
        <a:xfrm>
          <a:off x="47752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135165</xdr:rowOff>
    </xdr:from>
    <xdr:to>
      <xdr:col>19</xdr:col>
      <xdr:colOff>187325</xdr:colOff>
      <xdr:row>55</xdr:row>
      <xdr:rowOff>151493</xdr:rowOff>
    </xdr:to>
    <xdr:cxnSp macro="">
      <xdr:nvCxnSpPr>
        <xdr:cNvPr id="187" name="直線コネクタ 186"/>
        <xdr:cNvCxnSpPr/>
      </xdr:nvCxnSpPr>
      <xdr:spPr>
        <a:xfrm flipV="1">
          <a:off x="3098800" y="95649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8" name="フローチャート: 判断 187"/>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189" name="テキスト ボックス 188"/>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151493</xdr:rowOff>
    </xdr:from>
    <xdr:to>
      <xdr:col>15</xdr:col>
      <xdr:colOff>98425</xdr:colOff>
      <xdr:row>56</xdr:row>
      <xdr:rowOff>29028</xdr:rowOff>
    </xdr:to>
    <xdr:cxnSp macro="">
      <xdr:nvCxnSpPr>
        <xdr:cNvPr id="190" name="直線コネクタ 189"/>
        <xdr:cNvCxnSpPr/>
      </xdr:nvCxnSpPr>
      <xdr:spPr>
        <a:xfrm flipV="1">
          <a:off x="2209800" y="95812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141515</xdr:rowOff>
    </xdr:from>
    <xdr:to>
      <xdr:col>15</xdr:col>
      <xdr:colOff>149225</xdr:colOff>
      <xdr:row>55</xdr:row>
      <xdr:rowOff>71665</xdr:rowOff>
    </xdr:to>
    <xdr:sp macro="" textlink="">
      <xdr:nvSpPr>
        <xdr:cNvPr id="191" name="フローチャート: 判断 190"/>
        <xdr:cNvSpPr/>
      </xdr:nvSpPr>
      <xdr:spPr>
        <a:xfrm>
          <a:off x="3048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81842</xdr:rowOff>
    </xdr:from>
    <xdr:ext cx="762000" cy="259045"/>
    <xdr:sp macro="" textlink="">
      <xdr:nvSpPr>
        <xdr:cNvPr id="192" name="テキスト ボックス 191"/>
        <xdr:cNvSpPr txBox="1"/>
      </xdr:nvSpPr>
      <xdr:spPr>
        <a:xfrm>
          <a:off x="2717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20865</xdr:rowOff>
    </xdr:from>
    <xdr:to>
      <xdr:col>11</xdr:col>
      <xdr:colOff>9525</xdr:colOff>
      <xdr:row>56</xdr:row>
      <xdr:rowOff>29028</xdr:rowOff>
    </xdr:to>
    <xdr:cxnSp macro="">
      <xdr:nvCxnSpPr>
        <xdr:cNvPr id="193" name="直線コネクタ 192"/>
        <xdr:cNvCxnSpPr/>
      </xdr:nvCxnSpPr>
      <xdr:spPr>
        <a:xfrm>
          <a:off x="1320800" y="9450615"/>
          <a:ext cx="889000" cy="179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2722</xdr:rowOff>
    </xdr:from>
    <xdr:to>
      <xdr:col>11</xdr:col>
      <xdr:colOff>60325</xdr:colOff>
      <xdr:row>55</xdr:row>
      <xdr:rowOff>104322</xdr:rowOff>
    </xdr:to>
    <xdr:sp macro="" textlink="">
      <xdr:nvSpPr>
        <xdr:cNvPr id="194" name="フローチャート: 判断 193"/>
        <xdr:cNvSpPr/>
      </xdr:nvSpPr>
      <xdr:spPr>
        <a:xfrm>
          <a:off x="2159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114499</xdr:rowOff>
    </xdr:from>
    <xdr:ext cx="762000" cy="259045"/>
    <xdr:sp macro="" textlink="">
      <xdr:nvSpPr>
        <xdr:cNvPr id="195" name="テキスト ボックス 194"/>
        <xdr:cNvSpPr txBox="1"/>
      </xdr:nvSpPr>
      <xdr:spPr>
        <a:xfrm>
          <a:off x="1828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141515</xdr:rowOff>
    </xdr:from>
    <xdr:to>
      <xdr:col>6</xdr:col>
      <xdr:colOff>171450</xdr:colOff>
      <xdr:row>55</xdr:row>
      <xdr:rowOff>71665</xdr:rowOff>
    </xdr:to>
    <xdr:sp macro="" textlink="">
      <xdr:nvSpPr>
        <xdr:cNvPr id="196" name="フローチャート: 判断 195"/>
        <xdr:cNvSpPr/>
      </xdr:nvSpPr>
      <xdr:spPr>
        <a:xfrm>
          <a:off x="1270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81842</xdr:rowOff>
    </xdr:from>
    <xdr:ext cx="762000" cy="259045"/>
    <xdr:sp macro="" textlink="">
      <xdr:nvSpPr>
        <xdr:cNvPr id="197" name="テキスト ボックス 196"/>
        <xdr:cNvSpPr txBox="1"/>
      </xdr:nvSpPr>
      <xdr:spPr>
        <a:xfrm>
          <a:off x="939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117022</xdr:rowOff>
    </xdr:from>
    <xdr:to>
      <xdr:col>24</xdr:col>
      <xdr:colOff>76200</xdr:colOff>
      <xdr:row>56</xdr:row>
      <xdr:rowOff>47172</xdr:rowOff>
    </xdr:to>
    <xdr:sp macro="" textlink="">
      <xdr:nvSpPr>
        <xdr:cNvPr id="203" name="楕円 202"/>
        <xdr:cNvSpPr/>
      </xdr:nvSpPr>
      <xdr:spPr>
        <a:xfrm>
          <a:off x="47752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89099</xdr:rowOff>
    </xdr:from>
    <xdr:ext cx="762000" cy="259045"/>
    <xdr:sp macro="" textlink="">
      <xdr:nvSpPr>
        <xdr:cNvPr id="204" name="扶助費該当値テキスト"/>
        <xdr:cNvSpPr txBox="1"/>
      </xdr:nvSpPr>
      <xdr:spPr>
        <a:xfrm>
          <a:off x="49149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84365</xdr:rowOff>
    </xdr:from>
    <xdr:to>
      <xdr:col>20</xdr:col>
      <xdr:colOff>38100</xdr:colOff>
      <xdr:row>56</xdr:row>
      <xdr:rowOff>14515</xdr:rowOff>
    </xdr:to>
    <xdr:sp macro="" textlink="">
      <xdr:nvSpPr>
        <xdr:cNvPr id="205" name="楕円 204"/>
        <xdr:cNvSpPr/>
      </xdr:nvSpPr>
      <xdr:spPr>
        <a:xfrm>
          <a:off x="39370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170742</xdr:rowOff>
    </xdr:from>
    <xdr:ext cx="736600" cy="259045"/>
    <xdr:sp macro="" textlink="">
      <xdr:nvSpPr>
        <xdr:cNvPr id="206" name="テキスト ボックス 205"/>
        <xdr:cNvSpPr txBox="1"/>
      </xdr:nvSpPr>
      <xdr:spPr>
        <a:xfrm>
          <a:off x="3606800" y="9600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100693</xdr:rowOff>
    </xdr:from>
    <xdr:to>
      <xdr:col>15</xdr:col>
      <xdr:colOff>149225</xdr:colOff>
      <xdr:row>56</xdr:row>
      <xdr:rowOff>30843</xdr:rowOff>
    </xdr:to>
    <xdr:sp macro="" textlink="">
      <xdr:nvSpPr>
        <xdr:cNvPr id="207" name="楕円 206"/>
        <xdr:cNvSpPr/>
      </xdr:nvSpPr>
      <xdr:spPr>
        <a:xfrm>
          <a:off x="3048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15620</xdr:rowOff>
    </xdr:from>
    <xdr:ext cx="762000" cy="259045"/>
    <xdr:sp macro="" textlink="">
      <xdr:nvSpPr>
        <xdr:cNvPr id="208" name="テキスト ボックス 207"/>
        <xdr:cNvSpPr txBox="1"/>
      </xdr:nvSpPr>
      <xdr:spPr>
        <a:xfrm>
          <a:off x="2717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149678</xdr:rowOff>
    </xdr:from>
    <xdr:to>
      <xdr:col>11</xdr:col>
      <xdr:colOff>60325</xdr:colOff>
      <xdr:row>56</xdr:row>
      <xdr:rowOff>79828</xdr:rowOff>
    </xdr:to>
    <xdr:sp macro="" textlink="">
      <xdr:nvSpPr>
        <xdr:cNvPr id="209" name="楕円 208"/>
        <xdr:cNvSpPr/>
      </xdr:nvSpPr>
      <xdr:spPr>
        <a:xfrm>
          <a:off x="2159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64605</xdr:rowOff>
    </xdr:from>
    <xdr:ext cx="762000" cy="259045"/>
    <xdr:sp macro="" textlink="">
      <xdr:nvSpPr>
        <xdr:cNvPr id="210" name="テキスト ボックス 209"/>
        <xdr:cNvSpPr txBox="1"/>
      </xdr:nvSpPr>
      <xdr:spPr>
        <a:xfrm>
          <a:off x="1828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141515</xdr:rowOff>
    </xdr:from>
    <xdr:to>
      <xdr:col>6</xdr:col>
      <xdr:colOff>171450</xdr:colOff>
      <xdr:row>55</xdr:row>
      <xdr:rowOff>71665</xdr:rowOff>
    </xdr:to>
    <xdr:sp macro="" textlink="">
      <xdr:nvSpPr>
        <xdr:cNvPr id="211" name="楕円 210"/>
        <xdr:cNvSpPr/>
      </xdr:nvSpPr>
      <xdr:spPr>
        <a:xfrm>
          <a:off x="1270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56442</xdr:rowOff>
    </xdr:from>
    <xdr:ext cx="762000" cy="259045"/>
    <xdr:sp macro="" textlink="">
      <xdr:nvSpPr>
        <xdr:cNvPr id="212" name="テキスト ボックス 211"/>
        <xdr:cNvSpPr txBox="1"/>
      </xdr:nvSpPr>
      <xdr:spPr>
        <a:xfrm>
          <a:off x="939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400"/>
            </a:lnSpc>
          </a:pPr>
          <a:r>
            <a:rPr kumimoji="1" lang="ja-JP" altLang="ja-JP" sz="1100">
              <a:solidFill>
                <a:schemeClr val="dk1"/>
              </a:solidFill>
              <a:effectLst/>
              <a:latin typeface="+mn-lt"/>
              <a:ea typeface="+mn-ea"/>
              <a:cs typeface="+mn-cs"/>
            </a:rPr>
            <a:t>　類似団体平均と比較してその他は少し高い位置を示している。</a:t>
          </a:r>
          <a:endParaRPr lang="ja-JP" altLang="ja-JP" sz="1400">
            <a:effectLst/>
          </a:endParaRPr>
        </a:p>
        <a:p>
          <a:pPr>
            <a:lnSpc>
              <a:spcPts val="1400"/>
            </a:lnSpc>
          </a:pPr>
          <a:r>
            <a:rPr kumimoji="1" lang="ja-JP" altLang="ja-JP" sz="1100">
              <a:solidFill>
                <a:schemeClr val="dk1"/>
              </a:solidFill>
              <a:effectLst/>
              <a:latin typeface="+mn-lt"/>
              <a:ea typeface="+mn-ea"/>
              <a:cs typeface="+mn-cs"/>
            </a:rPr>
            <a:t>　これは、簡易水道事業への公債費財源や赤字財源繰出が多く、施設整備・改修事業に充当した地方債の元利償還への充当が多いため</a:t>
          </a:r>
          <a:r>
            <a:rPr kumimoji="1" lang="ja-JP" altLang="en-US" sz="1100">
              <a:solidFill>
                <a:schemeClr val="dk1"/>
              </a:solidFill>
              <a:effectLst/>
              <a:latin typeface="+mn-lt"/>
              <a:ea typeface="+mn-ea"/>
              <a:cs typeface="+mn-cs"/>
            </a:rPr>
            <a:t>である</a:t>
          </a:r>
          <a:r>
            <a:rPr kumimoji="1" lang="ja-JP" altLang="ja-JP" sz="1100">
              <a:solidFill>
                <a:schemeClr val="dk1"/>
              </a:solidFill>
              <a:effectLst/>
              <a:latin typeface="+mn-lt"/>
              <a:ea typeface="+mn-ea"/>
              <a:cs typeface="+mn-cs"/>
            </a:rPr>
            <a:t>。今後も施設の老朽化等に伴う改修等が見込まれることから注視しなければならない。</a:t>
          </a:r>
          <a:endParaRPr lang="ja-JP" altLang="ja-JP" sz="1400">
            <a:effectLst/>
          </a:endParaRPr>
        </a:p>
        <a:p>
          <a:pPr>
            <a:lnSpc>
              <a:spcPts val="1400"/>
            </a:lnSpc>
          </a:pPr>
          <a:r>
            <a:rPr kumimoji="1" lang="ja-JP" altLang="ja-JP" sz="1100">
              <a:solidFill>
                <a:schemeClr val="dk1"/>
              </a:solidFill>
              <a:effectLst/>
              <a:latin typeface="+mn-lt"/>
              <a:ea typeface="+mn-ea"/>
              <a:cs typeface="+mn-cs"/>
            </a:rPr>
            <a:t>　また、介護保険事業会計のうち介護サービス事業勘定において財政状態の悪化に伴い、赤字補填財源繰出が多くなったことも要因の一つに挙げられる。今後は、経費の節減を図るとともに、介護保険料の適正化も図っていくことが必要であると考える。</a:t>
          </a:r>
          <a:endParaRPr lang="ja-JP" altLang="ja-JP" sz="1400">
            <a:effectLst/>
          </a:endParaRPr>
        </a:p>
        <a:p>
          <a:pPr>
            <a:lnSpc>
              <a:spcPts val="1400"/>
            </a:lnSpc>
          </a:pP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142240</xdr:rowOff>
    </xdr:to>
    <xdr:cxnSp macro="">
      <xdr:nvCxnSpPr>
        <xdr:cNvPr id="239" name="直線コネクタ 238"/>
        <xdr:cNvCxnSpPr/>
      </xdr:nvCxnSpPr>
      <xdr:spPr>
        <a:xfrm flipV="1">
          <a:off x="16510000" y="908812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114317</xdr:rowOff>
    </xdr:from>
    <xdr:ext cx="762000" cy="259045"/>
    <xdr:sp macro="" textlink="">
      <xdr:nvSpPr>
        <xdr:cNvPr id="240" name="その他最小値テキスト"/>
        <xdr:cNvSpPr txBox="1"/>
      </xdr:nvSpPr>
      <xdr:spPr>
        <a:xfrm>
          <a:off x="16598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142240</xdr:rowOff>
    </xdr:from>
    <xdr:to>
      <xdr:col>82</xdr:col>
      <xdr:colOff>196850</xdr:colOff>
      <xdr:row>60</xdr:row>
      <xdr:rowOff>142240</xdr:rowOff>
    </xdr:to>
    <xdr:cxnSp macro="">
      <xdr:nvCxnSpPr>
        <xdr:cNvPr id="241" name="直線コネクタ 240"/>
        <xdr:cNvCxnSpPr/>
      </xdr:nvCxnSpPr>
      <xdr:spPr>
        <a:xfrm>
          <a:off x="16421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2" name="その他最大値テキスト"/>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3" name="直線コネクタ 242"/>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161290</xdr:rowOff>
    </xdr:from>
    <xdr:to>
      <xdr:col>82</xdr:col>
      <xdr:colOff>107950</xdr:colOff>
      <xdr:row>58</xdr:row>
      <xdr:rowOff>88900</xdr:rowOff>
    </xdr:to>
    <xdr:cxnSp macro="">
      <xdr:nvCxnSpPr>
        <xdr:cNvPr id="244" name="直線コネクタ 243"/>
        <xdr:cNvCxnSpPr/>
      </xdr:nvCxnSpPr>
      <xdr:spPr>
        <a:xfrm>
          <a:off x="15671800" y="993394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111777</xdr:rowOff>
    </xdr:from>
    <xdr:ext cx="762000" cy="259045"/>
    <xdr:sp macro="" textlink="">
      <xdr:nvSpPr>
        <xdr:cNvPr id="245" name="その他平均値テキスト"/>
        <xdr:cNvSpPr txBox="1"/>
      </xdr:nvSpPr>
      <xdr:spPr>
        <a:xfrm>
          <a:off x="16598900" y="971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46" name="フローチャート: 判断 245"/>
        <xdr:cNvSpPr/>
      </xdr:nvSpPr>
      <xdr:spPr>
        <a:xfrm>
          <a:off x="16459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161290</xdr:rowOff>
    </xdr:from>
    <xdr:to>
      <xdr:col>78</xdr:col>
      <xdr:colOff>69850</xdr:colOff>
      <xdr:row>58</xdr:row>
      <xdr:rowOff>5080</xdr:rowOff>
    </xdr:to>
    <xdr:cxnSp macro="">
      <xdr:nvCxnSpPr>
        <xdr:cNvPr id="247" name="直線コネクタ 246"/>
        <xdr:cNvCxnSpPr/>
      </xdr:nvCxnSpPr>
      <xdr:spPr>
        <a:xfrm flipV="1">
          <a:off x="14782800" y="99339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80010</xdr:rowOff>
    </xdr:from>
    <xdr:to>
      <xdr:col>78</xdr:col>
      <xdr:colOff>120650</xdr:colOff>
      <xdr:row>58</xdr:row>
      <xdr:rowOff>10160</xdr:rowOff>
    </xdr:to>
    <xdr:sp macro="" textlink="">
      <xdr:nvSpPr>
        <xdr:cNvPr id="248" name="フローチャート: 判断 247"/>
        <xdr:cNvSpPr/>
      </xdr:nvSpPr>
      <xdr:spPr>
        <a:xfrm>
          <a:off x="156210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20337</xdr:rowOff>
    </xdr:from>
    <xdr:ext cx="736600" cy="259045"/>
    <xdr:sp macro="" textlink="">
      <xdr:nvSpPr>
        <xdr:cNvPr id="249" name="テキスト ボックス 248"/>
        <xdr:cNvSpPr txBox="1"/>
      </xdr:nvSpPr>
      <xdr:spPr>
        <a:xfrm>
          <a:off x="15290800" y="9621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5080</xdr:rowOff>
    </xdr:from>
    <xdr:to>
      <xdr:col>73</xdr:col>
      <xdr:colOff>180975</xdr:colOff>
      <xdr:row>58</xdr:row>
      <xdr:rowOff>81280</xdr:rowOff>
    </xdr:to>
    <xdr:cxnSp macro="">
      <xdr:nvCxnSpPr>
        <xdr:cNvPr id="250" name="直線コネクタ 249"/>
        <xdr:cNvCxnSpPr/>
      </xdr:nvCxnSpPr>
      <xdr:spPr>
        <a:xfrm flipV="1">
          <a:off x="13893800" y="99491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57150</xdr:rowOff>
    </xdr:from>
    <xdr:to>
      <xdr:col>74</xdr:col>
      <xdr:colOff>31750</xdr:colOff>
      <xdr:row>57</xdr:row>
      <xdr:rowOff>158750</xdr:rowOff>
    </xdr:to>
    <xdr:sp macro="" textlink="">
      <xdr:nvSpPr>
        <xdr:cNvPr id="251" name="フローチャート: 判断 250"/>
        <xdr:cNvSpPr/>
      </xdr:nvSpPr>
      <xdr:spPr>
        <a:xfrm>
          <a:off x="14732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168927</xdr:rowOff>
    </xdr:from>
    <xdr:ext cx="762000" cy="259045"/>
    <xdr:sp macro="" textlink="">
      <xdr:nvSpPr>
        <xdr:cNvPr id="252" name="テキスト ボックス 251"/>
        <xdr:cNvSpPr txBox="1"/>
      </xdr:nvSpPr>
      <xdr:spPr>
        <a:xfrm>
          <a:off x="14401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81280</xdr:rowOff>
    </xdr:from>
    <xdr:to>
      <xdr:col>69</xdr:col>
      <xdr:colOff>92075</xdr:colOff>
      <xdr:row>58</xdr:row>
      <xdr:rowOff>111760</xdr:rowOff>
    </xdr:to>
    <xdr:cxnSp macro="">
      <xdr:nvCxnSpPr>
        <xdr:cNvPr id="253" name="直線コネクタ 252"/>
        <xdr:cNvCxnSpPr/>
      </xdr:nvCxnSpPr>
      <xdr:spPr>
        <a:xfrm flipV="1">
          <a:off x="13004800" y="100253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118110</xdr:rowOff>
    </xdr:from>
    <xdr:to>
      <xdr:col>69</xdr:col>
      <xdr:colOff>142875</xdr:colOff>
      <xdr:row>58</xdr:row>
      <xdr:rowOff>48260</xdr:rowOff>
    </xdr:to>
    <xdr:sp macro="" textlink="">
      <xdr:nvSpPr>
        <xdr:cNvPr id="254" name="フローチャート: 判断 253"/>
        <xdr:cNvSpPr/>
      </xdr:nvSpPr>
      <xdr:spPr>
        <a:xfrm>
          <a:off x="13843000" y="989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58437</xdr:rowOff>
    </xdr:from>
    <xdr:ext cx="762000" cy="259045"/>
    <xdr:sp macro="" textlink="">
      <xdr:nvSpPr>
        <xdr:cNvPr id="255" name="テキスト ボックス 254"/>
        <xdr:cNvSpPr txBox="1"/>
      </xdr:nvSpPr>
      <xdr:spPr>
        <a:xfrm>
          <a:off x="13512800" y="965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72390</xdr:rowOff>
    </xdr:from>
    <xdr:to>
      <xdr:col>65</xdr:col>
      <xdr:colOff>53975</xdr:colOff>
      <xdr:row>58</xdr:row>
      <xdr:rowOff>2540</xdr:rowOff>
    </xdr:to>
    <xdr:sp macro="" textlink="">
      <xdr:nvSpPr>
        <xdr:cNvPr id="256" name="フローチャート: 判断 255"/>
        <xdr:cNvSpPr/>
      </xdr:nvSpPr>
      <xdr:spPr>
        <a:xfrm>
          <a:off x="12954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12717</xdr:rowOff>
    </xdr:from>
    <xdr:ext cx="762000" cy="259045"/>
    <xdr:sp macro="" textlink="">
      <xdr:nvSpPr>
        <xdr:cNvPr id="257" name="テキスト ボックス 256"/>
        <xdr:cNvSpPr txBox="1"/>
      </xdr:nvSpPr>
      <xdr:spPr>
        <a:xfrm>
          <a:off x="12623800" y="961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38100</xdr:rowOff>
    </xdr:from>
    <xdr:to>
      <xdr:col>82</xdr:col>
      <xdr:colOff>158750</xdr:colOff>
      <xdr:row>58</xdr:row>
      <xdr:rowOff>139700</xdr:rowOff>
    </xdr:to>
    <xdr:sp macro="" textlink="">
      <xdr:nvSpPr>
        <xdr:cNvPr id="263" name="楕円 262"/>
        <xdr:cNvSpPr/>
      </xdr:nvSpPr>
      <xdr:spPr>
        <a:xfrm>
          <a:off x="164592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10177</xdr:rowOff>
    </xdr:from>
    <xdr:ext cx="762000" cy="259045"/>
    <xdr:sp macro="" textlink="">
      <xdr:nvSpPr>
        <xdr:cNvPr id="264" name="その他該当値テキスト"/>
        <xdr:cNvSpPr txBox="1"/>
      </xdr:nvSpPr>
      <xdr:spPr>
        <a:xfrm>
          <a:off x="165989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110490</xdr:rowOff>
    </xdr:from>
    <xdr:to>
      <xdr:col>78</xdr:col>
      <xdr:colOff>120650</xdr:colOff>
      <xdr:row>58</xdr:row>
      <xdr:rowOff>40640</xdr:rowOff>
    </xdr:to>
    <xdr:sp macro="" textlink="">
      <xdr:nvSpPr>
        <xdr:cNvPr id="265" name="楕円 264"/>
        <xdr:cNvSpPr/>
      </xdr:nvSpPr>
      <xdr:spPr>
        <a:xfrm>
          <a:off x="15621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25417</xdr:rowOff>
    </xdr:from>
    <xdr:ext cx="736600" cy="259045"/>
    <xdr:sp macro="" textlink="">
      <xdr:nvSpPr>
        <xdr:cNvPr id="266" name="テキスト ボックス 265"/>
        <xdr:cNvSpPr txBox="1"/>
      </xdr:nvSpPr>
      <xdr:spPr>
        <a:xfrm>
          <a:off x="15290800" y="996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125730</xdr:rowOff>
    </xdr:from>
    <xdr:to>
      <xdr:col>74</xdr:col>
      <xdr:colOff>31750</xdr:colOff>
      <xdr:row>58</xdr:row>
      <xdr:rowOff>55880</xdr:rowOff>
    </xdr:to>
    <xdr:sp macro="" textlink="">
      <xdr:nvSpPr>
        <xdr:cNvPr id="267" name="楕円 266"/>
        <xdr:cNvSpPr/>
      </xdr:nvSpPr>
      <xdr:spPr>
        <a:xfrm>
          <a:off x="147320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40657</xdr:rowOff>
    </xdr:from>
    <xdr:ext cx="762000" cy="259045"/>
    <xdr:sp macro="" textlink="">
      <xdr:nvSpPr>
        <xdr:cNvPr id="268" name="テキスト ボックス 267"/>
        <xdr:cNvSpPr txBox="1"/>
      </xdr:nvSpPr>
      <xdr:spPr>
        <a:xfrm>
          <a:off x="14401800" y="998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30480</xdr:rowOff>
    </xdr:from>
    <xdr:to>
      <xdr:col>69</xdr:col>
      <xdr:colOff>142875</xdr:colOff>
      <xdr:row>58</xdr:row>
      <xdr:rowOff>132080</xdr:rowOff>
    </xdr:to>
    <xdr:sp macro="" textlink="">
      <xdr:nvSpPr>
        <xdr:cNvPr id="269" name="楕円 268"/>
        <xdr:cNvSpPr/>
      </xdr:nvSpPr>
      <xdr:spPr>
        <a:xfrm>
          <a:off x="13843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116857</xdr:rowOff>
    </xdr:from>
    <xdr:ext cx="762000" cy="259045"/>
    <xdr:sp macro="" textlink="">
      <xdr:nvSpPr>
        <xdr:cNvPr id="270" name="テキスト ボックス 269"/>
        <xdr:cNvSpPr txBox="1"/>
      </xdr:nvSpPr>
      <xdr:spPr>
        <a:xfrm>
          <a:off x="13512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60960</xdr:rowOff>
    </xdr:from>
    <xdr:to>
      <xdr:col>65</xdr:col>
      <xdr:colOff>53975</xdr:colOff>
      <xdr:row>58</xdr:row>
      <xdr:rowOff>162560</xdr:rowOff>
    </xdr:to>
    <xdr:sp macro="" textlink="">
      <xdr:nvSpPr>
        <xdr:cNvPr id="271" name="楕円 270"/>
        <xdr:cNvSpPr/>
      </xdr:nvSpPr>
      <xdr:spPr>
        <a:xfrm>
          <a:off x="12954000" y="1000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147337</xdr:rowOff>
    </xdr:from>
    <xdr:ext cx="762000" cy="259045"/>
    <xdr:sp macro="" textlink="">
      <xdr:nvSpPr>
        <xdr:cNvPr id="272" name="テキスト ボックス 271"/>
        <xdr:cNvSpPr txBox="1"/>
      </xdr:nvSpPr>
      <xdr:spPr>
        <a:xfrm>
          <a:off x="12623800" y="1009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400"/>
            </a:lnSpc>
          </a:pPr>
          <a:r>
            <a:rPr kumimoji="1" lang="ja-JP" altLang="ja-JP" sz="1100">
              <a:solidFill>
                <a:schemeClr val="dk1"/>
              </a:solidFill>
              <a:effectLst/>
              <a:latin typeface="+mn-lt"/>
              <a:ea typeface="+mn-ea"/>
              <a:cs typeface="+mn-cs"/>
            </a:rPr>
            <a:t>　類似団体平均と比較して補助費は高い水準を示している。　</a:t>
          </a:r>
          <a:endParaRPr lang="ja-JP" altLang="ja-JP" sz="1400">
            <a:effectLst/>
          </a:endParaRPr>
        </a:p>
        <a:p>
          <a:pPr>
            <a:lnSpc>
              <a:spcPts val="1400"/>
            </a:lnSpc>
          </a:pPr>
          <a:r>
            <a:rPr kumimoji="1" lang="ja-JP" altLang="ja-JP" sz="1100">
              <a:solidFill>
                <a:schemeClr val="dk1"/>
              </a:solidFill>
              <a:effectLst/>
              <a:latin typeface="+mn-lt"/>
              <a:ea typeface="+mn-ea"/>
              <a:cs typeface="+mn-cs"/>
            </a:rPr>
            <a:t>　それは、公債費や物件費の欄でも述べたが、一部事務組合等への負担金が多く、中でもごみ処理施設や教育行政を所管している相楽東部広域連合や消防組織となる相楽中部消防組合への負担金が多くを占めている。</a:t>
          </a:r>
          <a:endParaRPr lang="ja-JP" altLang="ja-JP" sz="1400">
            <a:effectLst/>
          </a:endParaRPr>
        </a:p>
        <a:p>
          <a:pPr>
            <a:lnSpc>
              <a:spcPts val="1400"/>
            </a:lnSpc>
          </a:pPr>
          <a:r>
            <a:rPr kumimoji="1" lang="ja-JP" altLang="ja-JP" sz="1100">
              <a:solidFill>
                <a:schemeClr val="dk1"/>
              </a:solidFill>
              <a:effectLst/>
              <a:latin typeface="+mn-lt"/>
              <a:ea typeface="+mn-ea"/>
              <a:cs typeface="+mn-cs"/>
            </a:rPr>
            <a:t>　引き続き構成市町村と連携を図り、各市町村の現状に沿った負担金の見直し等を行い、負担金支出の適正化を図っていくことが必要がある。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41</xdr:row>
      <xdr:rowOff>124714</xdr:rowOff>
    </xdr:to>
    <xdr:cxnSp macro="">
      <xdr:nvCxnSpPr>
        <xdr:cNvPr id="297" name="直線コネクタ 296"/>
        <xdr:cNvCxnSpPr/>
      </xdr:nvCxnSpPr>
      <xdr:spPr>
        <a:xfrm flipV="1">
          <a:off x="16510000" y="5878576"/>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96791</xdr:rowOff>
    </xdr:from>
    <xdr:ext cx="762000" cy="259045"/>
    <xdr:sp macro="" textlink="">
      <xdr:nvSpPr>
        <xdr:cNvPr id="298" name="補助費等最小値テキスト"/>
        <xdr:cNvSpPr txBox="1"/>
      </xdr:nvSpPr>
      <xdr:spPr>
        <a:xfrm>
          <a:off x="16598900" y="712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124714</xdr:rowOff>
    </xdr:from>
    <xdr:to>
      <xdr:col>82</xdr:col>
      <xdr:colOff>196850</xdr:colOff>
      <xdr:row>41</xdr:row>
      <xdr:rowOff>124714</xdr:rowOff>
    </xdr:to>
    <xdr:cxnSp macro="">
      <xdr:nvCxnSpPr>
        <xdr:cNvPr id="299" name="直線コネクタ 298"/>
        <xdr:cNvCxnSpPr/>
      </xdr:nvCxnSpPr>
      <xdr:spPr>
        <a:xfrm>
          <a:off x="16421100" y="7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0"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1" name="直線コネクタ 300"/>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40</xdr:row>
      <xdr:rowOff>90424</xdr:rowOff>
    </xdr:from>
    <xdr:to>
      <xdr:col>82</xdr:col>
      <xdr:colOff>107950</xdr:colOff>
      <xdr:row>41</xdr:row>
      <xdr:rowOff>5842</xdr:rowOff>
    </xdr:to>
    <xdr:cxnSp macro="">
      <xdr:nvCxnSpPr>
        <xdr:cNvPr id="302" name="直線コネクタ 301"/>
        <xdr:cNvCxnSpPr/>
      </xdr:nvCxnSpPr>
      <xdr:spPr>
        <a:xfrm>
          <a:off x="15671800" y="6948424"/>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133875</xdr:rowOff>
    </xdr:from>
    <xdr:ext cx="762000" cy="259045"/>
    <xdr:sp macro="" textlink="">
      <xdr:nvSpPr>
        <xdr:cNvPr id="303" name="補助費等平均値テキスト"/>
        <xdr:cNvSpPr txBox="1"/>
      </xdr:nvSpPr>
      <xdr:spPr>
        <a:xfrm>
          <a:off x="16598900" y="6134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117348</xdr:rowOff>
    </xdr:from>
    <xdr:to>
      <xdr:col>82</xdr:col>
      <xdr:colOff>158750</xdr:colOff>
      <xdr:row>37</xdr:row>
      <xdr:rowOff>47498</xdr:rowOff>
    </xdr:to>
    <xdr:sp macro="" textlink="">
      <xdr:nvSpPr>
        <xdr:cNvPr id="304" name="フローチャート: 判断 303"/>
        <xdr:cNvSpPr/>
      </xdr:nvSpPr>
      <xdr:spPr>
        <a:xfrm>
          <a:off x="16459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40</xdr:row>
      <xdr:rowOff>58420</xdr:rowOff>
    </xdr:from>
    <xdr:to>
      <xdr:col>78</xdr:col>
      <xdr:colOff>69850</xdr:colOff>
      <xdr:row>40</xdr:row>
      <xdr:rowOff>90424</xdr:rowOff>
    </xdr:to>
    <xdr:cxnSp macro="">
      <xdr:nvCxnSpPr>
        <xdr:cNvPr id="305" name="直線コネクタ 304"/>
        <xdr:cNvCxnSpPr/>
      </xdr:nvCxnSpPr>
      <xdr:spPr>
        <a:xfrm>
          <a:off x="14782800" y="691642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80772</xdr:rowOff>
    </xdr:from>
    <xdr:to>
      <xdr:col>78</xdr:col>
      <xdr:colOff>120650</xdr:colOff>
      <xdr:row>37</xdr:row>
      <xdr:rowOff>10922</xdr:rowOff>
    </xdr:to>
    <xdr:sp macro="" textlink="">
      <xdr:nvSpPr>
        <xdr:cNvPr id="306" name="フローチャート: 判断 305"/>
        <xdr:cNvSpPr/>
      </xdr:nvSpPr>
      <xdr:spPr>
        <a:xfrm>
          <a:off x="15621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21099</xdr:rowOff>
    </xdr:from>
    <xdr:ext cx="736600" cy="259045"/>
    <xdr:sp macro="" textlink="">
      <xdr:nvSpPr>
        <xdr:cNvPr id="307" name="テキスト ボックス 306"/>
        <xdr:cNvSpPr txBox="1"/>
      </xdr:nvSpPr>
      <xdr:spPr>
        <a:xfrm>
          <a:off x="15290800" y="6021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40</xdr:row>
      <xdr:rowOff>58420</xdr:rowOff>
    </xdr:from>
    <xdr:to>
      <xdr:col>73</xdr:col>
      <xdr:colOff>180975</xdr:colOff>
      <xdr:row>41</xdr:row>
      <xdr:rowOff>19558</xdr:rowOff>
    </xdr:to>
    <xdr:cxnSp macro="">
      <xdr:nvCxnSpPr>
        <xdr:cNvPr id="308" name="直線コネクタ 307"/>
        <xdr:cNvCxnSpPr/>
      </xdr:nvCxnSpPr>
      <xdr:spPr>
        <a:xfrm flipV="1">
          <a:off x="13893800" y="6916420"/>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76200</xdr:rowOff>
    </xdr:from>
    <xdr:to>
      <xdr:col>74</xdr:col>
      <xdr:colOff>31750</xdr:colOff>
      <xdr:row>37</xdr:row>
      <xdr:rowOff>6350</xdr:rowOff>
    </xdr:to>
    <xdr:sp macro="" textlink="">
      <xdr:nvSpPr>
        <xdr:cNvPr id="309" name="フローチャート: 判断 308"/>
        <xdr:cNvSpPr/>
      </xdr:nvSpPr>
      <xdr:spPr>
        <a:xfrm>
          <a:off x="14732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16527</xdr:rowOff>
    </xdr:from>
    <xdr:ext cx="762000" cy="259045"/>
    <xdr:sp macro="" textlink="">
      <xdr:nvSpPr>
        <xdr:cNvPr id="310" name="テキスト ボックス 309"/>
        <xdr:cNvSpPr txBox="1"/>
      </xdr:nvSpPr>
      <xdr:spPr>
        <a:xfrm>
          <a:off x="14401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41</xdr:row>
      <xdr:rowOff>19558</xdr:rowOff>
    </xdr:from>
    <xdr:to>
      <xdr:col>69</xdr:col>
      <xdr:colOff>92075</xdr:colOff>
      <xdr:row>41</xdr:row>
      <xdr:rowOff>143002</xdr:rowOff>
    </xdr:to>
    <xdr:cxnSp macro="">
      <xdr:nvCxnSpPr>
        <xdr:cNvPr id="311" name="直線コネクタ 310"/>
        <xdr:cNvCxnSpPr/>
      </xdr:nvCxnSpPr>
      <xdr:spPr>
        <a:xfrm flipV="1">
          <a:off x="13004800" y="7049008"/>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2" name="フローチャート: 判断 311"/>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30243</xdr:rowOff>
    </xdr:from>
    <xdr:ext cx="762000" cy="259045"/>
    <xdr:sp macro="" textlink="">
      <xdr:nvSpPr>
        <xdr:cNvPr id="313" name="テキスト ボックス 312"/>
        <xdr:cNvSpPr txBox="1"/>
      </xdr:nvSpPr>
      <xdr:spPr>
        <a:xfrm>
          <a:off x="13512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4" name="フローチャート: 判断 313"/>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169689</xdr:rowOff>
    </xdr:from>
    <xdr:ext cx="762000" cy="259045"/>
    <xdr:sp macro="" textlink="">
      <xdr:nvSpPr>
        <xdr:cNvPr id="315" name="テキスト ボックス 314"/>
        <xdr:cNvSpPr txBox="1"/>
      </xdr:nvSpPr>
      <xdr:spPr>
        <a:xfrm>
          <a:off x="12623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40</xdr:row>
      <xdr:rowOff>126492</xdr:rowOff>
    </xdr:from>
    <xdr:to>
      <xdr:col>82</xdr:col>
      <xdr:colOff>158750</xdr:colOff>
      <xdr:row>41</xdr:row>
      <xdr:rowOff>56642</xdr:rowOff>
    </xdr:to>
    <xdr:sp macro="" textlink="">
      <xdr:nvSpPr>
        <xdr:cNvPr id="321" name="楕円 320"/>
        <xdr:cNvSpPr/>
      </xdr:nvSpPr>
      <xdr:spPr>
        <a:xfrm>
          <a:off x="16459200" y="698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40</xdr:row>
      <xdr:rowOff>35069</xdr:rowOff>
    </xdr:from>
    <xdr:ext cx="762000" cy="259045"/>
    <xdr:sp macro="" textlink="">
      <xdr:nvSpPr>
        <xdr:cNvPr id="322" name="補助費等該当値テキスト"/>
        <xdr:cNvSpPr txBox="1"/>
      </xdr:nvSpPr>
      <xdr:spPr>
        <a:xfrm>
          <a:off x="16598900" y="689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40</xdr:row>
      <xdr:rowOff>39624</xdr:rowOff>
    </xdr:from>
    <xdr:to>
      <xdr:col>78</xdr:col>
      <xdr:colOff>120650</xdr:colOff>
      <xdr:row>40</xdr:row>
      <xdr:rowOff>141224</xdr:rowOff>
    </xdr:to>
    <xdr:sp macro="" textlink="">
      <xdr:nvSpPr>
        <xdr:cNvPr id="323" name="楕円 322"/>
        <xdr:cNvSpPr/>
      </xdr:nvSpPr>
      <xdr:spPr>
        <a:xfrm>
          <a:off x="15621000" y="689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126001</xdr:rowOff>
    </xdr:from>
    <xdr:ext cx="736600" cy="259045"/>
    <xdr:sp macro="" textlink="">
      <xdr:nvSpPr>
        <xdr:cNvPr id="324" name="テキスト ボックス 323"/>
        <xdr:cNvSpPr txBox="1"/>
      </xdr:nvSpPr>
      <xdr:spPr>
        <a:xfrm>
          <a:off x="15290800" y="6984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40</xdr:row>
      <xdr:rowOff>7620</xdr:rowOff>
    </xdr:from>
    <xdr:to>
      <xdr:col>74</xdr:col>
      <xdr:colOff>31750</xdr:colOff>
      <xdr:row>40</xdr:row>
      <xdr:rowOff>109220</xdr:rowOff>
    </xdr:to>
    <xdr:sp macro="" textlink="">
      <xdr:nvSpPr>
        <xdr:cNvPr id="325" name="楕円 324"/>
        <xdr:cNvSpPr/>
      </xdr:nvSpPr>
      <xdr:spPr>
        <a:xfrm>
          <a:off x="14732000" y="686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93997</xdr:rowOff>
    </xdr:from>
    <xdr:ext cx="762000" cy="259045"/>
    <xdr:sp macro="" textlink="">
      <xdr:nvSpPr>
        <xdr:cNvPr id="326" name="テキスト ボックス 325"/>
        <xdr:cNvSpPr txBox="1"/>
      </xdr:nvSpPr>
      <xdr:spPr>
        <a:xfrm>
          <a:off x="14401800" y="695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40</xdr:row>
      <xdr:rowOff>140208</xdr:rowOff>
    </xdr:from>
    <xdr:to>
      <xdr:col>69</xdr:col>
      <xdr:colOff>142875</xdr:colOff>
      <xdr:row>41</xdr:row>
      <xdr:rowOff>70358</xdr:rowOff>
    </xdr:to>
    <xdr:sp macro="" textlink="">
      <xdr:nvSpPr>
        <xdr:cNvPr id="327" name="楕円 326"/>
        <xdr:cNvSpPr/>
      </xdr:nvSpPr>
      <xdr:spPr>
        <a:xfrm>
          <a:off x="13843000" y="699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41</xdr:row>
      <xdr:rowOff>55135</xdr:rowOff>
    </xdr:from>
    <xdr:ext cx="762000" cy="259045"/>
    <xdr:sp macro="" textlink="">
      <xdr:nvSpPr>
        <xdr:cNvPr id="328" name="テキスト ボックス 327"/>
        <xdr:cNvSpPr txBox="1"/>
      </xdr:nvSpPr>
      <xdr:spPr>
        <a:xfrm>
          <a:off x="13512800" y="7084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41</xdr:row>
      <xdr:rowOff>92202</xdr:rowOff>
    </xdr:from>
    <xdr:to>
      <xdr:col>65</xdr:col>
      <xdr:colOff>53975</xdr:colOff>
      <xdr:row>42</xdr:row>
      <xdr:rowOff>22352</xdr:rowOff>
    </xdr:to>
    <xdr:sp macro="" textlink="">
      <xdr:nvSpPr>
        <xdr:cNvPr id="329" name="楕円 328"/>
        <xdr:cNvSpPr/>
      </xdr:nvSpPr>
      <xdr:spPr>
        <a:xfrm>
          <a:off x="12954000" y="712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42</xdr:row>
      <xdr:rowOff>7129</xdr:rowOff>
    </xdr:from>
    <xdr:ext cx="762000" cy="259045"/>
    <xdr:sp macro="" textlink="">
      <xdr:nvSpPr>
        <xdr:cNvPr id="330" name="テキスト ボックス 329"/>
        <xdr:cNvSpPr txBox="1"/>
      </xdr:nvSpPr>
      <xdr:spPr>
        <a:xfrm>
          <a:off x="12623800" y="720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200"/>
            </a:lnSpc>
          </a:pPr>
          <a:r>
            <a:rPr kumimoji="1" lang="ja-JP" altLang="ja-JP" sz="1100">
              <a:solidFill>
                <a:schemeClr val="dk1"/>
              </a:solidFill>
              <a:effectLst/>
              <a:latin typeface="+mn-lt"/>
              <a:ea typeface="+mn-ea"/>
              <a:cs typeface="+mn-cs"/>
            </a:rPr>
            <a:t>　類似団体平均と比較して公債費は低い水準を示している</a:t>
          </a:r>
          <a:r>
            <a:rPr kumimoji="1" lang="ja-JP" altLang="en-US" sz="1100">
              <a:solidFill>
                <a:schemeClr val="dk1"/>
              </a:solidFill>
              <a:effectLst/>
              <a:latin typeface="+mn-lt"/>
              <a:ea typeface="+mn-ea"/>
              <a:cs typeface="+mn-cs"/>
            </a:rPr>
            <a:t>。</a:t>
          </a:r>
          <a:endParaRPr lang="ja-JP" altLang="ja-JP" sz="1400">
            <a:effectLst/>
          </a:endParaRPr>
        </a:p>
        <a:p>
          <a:pPr>
            <a:lnSpc>
              <a:spcPts val="1200"/>
            </a:lnSpc>
          </a:pPr>
          <a:r>
            <a:rPr kumimoji="1" lang="ja-JP" altLang="ja-JP" sz="1100">
              <a:solidFill>
                <a:schemeClr val="dk1"/>
              </a:solidFill>
              <a:effectLst/>
              <a:latin typeface="+mn-lt"/>
              <a:ea typeface="+mn-ea"/>
              <a:cs typeface="+mn-cs"/>
            </a:rPr>
            <a:t>　これは、</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年度に実施した地方債の繰上償還等により元利償還金が減少したことが数値の改善に寄与している</a:t>
          </a:r>
          <a:r>
            <a:rPr kumimoji="1" lang="ja-JP" altLang="en-US" sz="1100">
              <a:solidFill>
                <a:schemeClr val="dk1"/>
              </a:solidFill>
              <a:effectLst/>
              <a:latin typeface="+mn-lt"/>
              <a:ea typeface="+mn-ea"/>
              <a:cs typeface="+mn-cs"/>
            </a:rPr>
            <a:t>。</a:t>
          </a:r>
          <a:endParaRPr lang="ja-JP" altLang="ja-JP" sz="1400">
            <a:effectLst/>
          </a:endParaRPr>
        </a:p>
        <a:p>
          <a:pPr>
            <a:lnSpc>
              <a:spcPts val="1200"/>
            </a:lnSpc>
          </a:pPr>
          <a:r>
            <a:rPr kumimoji="1" lang="ja-JP" altLang="ja-JP" sz="1100">
              <a:solidFill>
                <a:schemeClr val="dk1"/>
              </a:solidFill>
              <a:effectLst/>
              <a:latin typeface="+mn-lt"/>
              <a:ea typeface="+mn-ea"/>
              <a:cs typeface="+mn-cs"/>
            </a:rPr>
            <a:t>　併せて、一部事務組合への負担金のうち、公債費に充当した一般財源等額、いわゆる準元利償還金についても既発債の償還終了等により減額傾向にあるが、人口一人当たりの決算額が類似団体平均より高いことから今後も注視していく必要がある。</a:t>
          </a:r>
          <a:endParaRPr lang="ja-JP" altLang="ja-JP" sz="1400">
            <a:effectLst/>
          </a:endParaRPr>
        </a:p>
        <a:p>
          <a:pPr>
            <a:lnSpc>
              <a:spcPts val="1200"/>
            </a:lnSpc>
          </a:pPr>
          <a:r>
            <a:rPr kumimoji="1" lang="ja-JP" altLang="ja-JP" sz="1100">
              <a:solidFill>
                <a:schemeClr val="dk1"/>
              </a:solidFill>
              <a:effectLst/>
              <a:latin typeface="+mn-lt"/>
              <a:ea typeface="+mn-ea"/>
              <a:cs typeface="+mn-cs"/>
            </a:rPr>
            <a:t>　今後も地方債の抑制に努めるとともに、公債費負担の軽減を図るため、財政状況を踏まえながら繰上償還等</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実施し</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公債費の適正化に繋げていく。</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5" name="直線コネクタ 34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6" name="テキスト ボックス 34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7" name="直線コネクタ 34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8" name="テキスト ボックス 34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9" name="直線コネクタ 34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0" name="テキスト ボックス 34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1" name="直線コネクタ 35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2" name="テキスト ボックス 35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3" name="直線コネクタ 35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4" name="テキスト ボックス 35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85089</xdr:rowOff>
    </xdr:to>
    <xdr:cxnSp macro="">
      <xdr:nvCxnSpPr>
        <xdr:cNvPr id="357" name="直線コネクタ 356"/>
        <xdr:cNvCxnSpPr/>
      </xdr:nvCxnSpPr>
      <xdr:spPr>
        <a:xfrm flipV="1">
          <a:off x="4826000" y="12513310"/>
          <a:ext cx="0" cy="1459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57166</xdr:rowOff>
    </xdr:from>
    <xdr:ext cx="762000" cy="259045"/>
    <xdr:sp macro="" textlink="">
      <xdr:nvSpPr>
        <xdr:cNvPr id="358" name="公債費最小値テキスト"/>
        <xdr:cNvSpPr txBox="1"/>
      </xdr:nvSpPr>
      <xdr:spPr>
        <a:xfrm>
          <a:off x="4914900" y="1394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85089</xdr:rowOff>
    </xdr:from>
    <xdr:to>
      <xdr:col>24</xdr:col>
      <xdr:colOff>114300</xdr:colOff>
      <xdr:row>81</xdr:row>
      <xdr:rowOff>85089</xdr:rowOff>
    </xdr:to>
    <xdr:cxnSp macro="">
      <xdr:nvCxnSpPr>
        <xdr:cNvPr id="359" name="直線コネクタ 358"/>
        <xdr:cNvCxnSpPr/>
      </xdr:nvCxnSpPr>
      <xdr:spPr>
        <a:xfrm>
          <a:off x="4737100" y="13972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0" name="公債費最大値テキスト"/>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1" name="直線コネクタ 360"/>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62230</xdr:rowOff>
    </xdr:from>
    <xdr:to>
      <xdr:col>24</xdr:col>
      <xdr:colOff>25400</xdr:colOff>
      <xdr:row>75</xdr:row>
      <xdr:rowOff>111760</xdr:rowOff>
    </xdr:to>
    <xdr:cxnSp macro="">
      <xdr:nvCxnSpPr>
        <xdr:cNvPr id="362" name="直線コネクタ 361"/>
        <xdr:cNvCxnSpPr/>
      </xdr:nvCxnSpPr>
      <xdr:spPr>
        <a:xfrm>
          <a:off x="3987800" y="1292098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143527</xdr:rowOff>
    </xdr:from>
    <xdr:ext cx="762000" cy="259045"/>
    <xdr:sp macro="" textlink="">
      <xdr:nvSpPr>
        <xdr:cNvPr id="363" name="公債費平均値テキスト"/>
        <xdr:cNvSpPr txBox="1"/>
      </xdr:nvSpPr>
      <xdr:spPr>
        <a:xfrm>
          <a:off x="4914900" y="13173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0</xdr:rowOff>
    </xdr:from>
    <xdr:to>
      <xdr:col>24</xdr:col>
      <xdr:colOff>76200</xdr:colOff>
      <xdr:row>77</xdr:row>
      <xdr:rowOff>101600</xdr:rowOff>
    </xdr:to>
    <xdr:sp macro="" textlink="">
      <xdr:nvSpPr>
        <xdr:cNvPr id="364" name="フローチャート: 判断 363"/>
        <xdr:cNvSpPr/>
      </xdr:nvSpPr>
      <xdr:spPr>
        <a:xfrm>
          <a:off x="47752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54610</xdr:rowOff>
    </xdr:from>
    <xdr:to>
      <xdr:col>19</xdr:col>
      <xdr:colOff>187325</xdr:colOff>
      <xdr:row>75</xdr:row>
      <xdr:rowOff>62230</xdr:rowOff>
    </xdr:to>
    <xdr:cxnSp macro="">
      <xdr:nvCxnSpPr>
        <xdr:cNvPr id="365" name="直線コネクタ 364"/>
        <xdr:cNvCxnSpPr/>
      </xdr:nvCxnSpPr>
      <xdr:spPr>
        <a:xfrm>
          <a:off x="3098800" y="129133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125730</xdr:rowOff>
    </xdr:from>
    <xdr:to>
      <xdr:col>20</xdr:col>
      <xdr:colOff>38100</xdr:colOff>
      <xdr:row>77</xdr:row>
      <xdr:rowOff>55880</xdr:rowOff>
    </xdr:to>
    <xdr:sp macro="" textlink="">
      <xdr:nvSpPr>
        <xdr:cNvPr id="366" name="フローチャート: 判断 365"/>
        <xdr:cNvSpPr/>
      </xdr:nvSpPr>
      <xdr:spPr>
        <a:xfrm>
          <a:off x="3937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40657</xdr:rowOff>
    </xdr:from>
    <xdr:ext cx="736600" cy="259045"/>
    <xdr:sp macro="" textlink="">
      <xdr:nvSpPr>
        <xdr:cNvPr id="367" name="テキスト ボックス 366"/>
        <xdr:cNvSpPr txBox="1"/>
      </xdr:nvSpPr>
      <xdr:spPr>
        <a:xfrm>
          <a:off x="3606800" y="13242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54610</xdr:rowOff>
    </xdr:from>
    <xdr:to>
      <xdr:col>15</xdr:col>
      <xdr:colOff>98425</xdr:colOff>
      <xdr:row>77</xdr:row>
      <xdr:rowOff>92711</xdr:rowOff>
    </xdr:to>
    <xdr:cxnSp macro="">
      <xdr:nvCxnSpPr>
        <xdr:cNvPr id="368" name="直線コネクタ 367"/>
        <xdr:cNvCxnSpPr/>
      </xdr:nvCxnSpPr>
      <xdr:spPr>
        <a:xfrm flipV="1">
          <a:off x="2209800" y="12913360"/>
          <a:ext cx="889000" cy="381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26670</xdr:rowOff>
    </xdr:from>
    <xdr:to>
      <xdr:col>15</xdr:col>
      <xdr:colOff>149225</xdr:colOff>
      <xdr:row>76</xdr:row>
      <xdr:rowOff>128270</xdr:rowOff>
    </xdr:to>
    <xdr:sp macro="" textlink="">
      <xdr:nvSpPr>
        <xdr:cNvPr id="369" name="フローチャート: 判断 368"/>
        <xdr:cNvSpPr/>
      </xdr:nvSpPr>
      <xdr:spPr>
        <a:xfrm>
          <a:off x="3048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113047</xdr:rowOff>
    </xdr:from>
    <xdr:ext cx="762000" cy="259045"/>
    <xdr:sp macro="" textlink="">
      <xdr:nvSpPr>
        <xdr:cNvPr id="370" name="テキスト ボックス 369"/>
        <xdr:cNvSpPr txBox="1"/>
      </xdr:nvSpPr>
      <xdr:spPr>
        <a:xfrm>
          <a:off x="2717800" y="13143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66039</xdr:rowOff>
    </xdr:from>
    <xdr:to>
      <xdr:col>11</xdr:col>
      <xdr:colOff>9525</xdr:colOff>
      <xdr:row>77</xdr:row>
      <xdr:rowOff>92711</xdr:rowOff>
    </xdr:to>
    <xdr:cxnSp macro="">
      <xdr:nvCxnSpPr>
        <xdr:cNvPr id="371" name="直線コネクタ 370"/>
        <xdr:cNvCxnSpPr/>
      </xdr:nvCxnSpPr>
      <xdr:spPr>
        <a:xfrm>
          <a:off x="1320800" y="13267689"/>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102870</xdr:rowOff>
    </xdr:from>
    <xdr:to>
      <xdr:col>11</xdr:col>
      <xdr:colOff>60325</xdr:colOff>
      <xdr:row>77</xdr:row>
      <xdr:rowOff>33020</xdr:rowOff>
    </xdr:to>
    <xdr:sp macro="" textlink="">
      <xdr:nvSpPr>
        <xdr:cNvPr id="372" name="フローチャート: 判断 371"/>
        <xdr:cNvSpPr/>
      </xdr:nvSpPr>
      <xdr:spPr>
        <a:xfrm>
          <a:off x="2159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43197</xdr:rowOff>
    </xdr:from>
    <xdr:ext cx="762000" cy="259045"/>
    <xdr:sp macro="" textlink="">
      <xdr:nvSpPr>
        <xdr:cNvPr id="373" name="テキスト ボックス 372"/>
        <xdr:cNvSpPr txBox="1"/>
      </xdr:nvSpPr>
      <xdr:spPr>
        <a:xfrm>
          <a:off x="1828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102870</xdr:rowOff>
    </xdr:from>
    <xdr:to>
      <xdr:col>6</xdr:col>
      <xdr:colOff>171450</xdr:colOff>
      <xdr:row>77</xdr:row>
      <xdr:rowOff>33020</xdr:rowOff>
    </xdr:to>
    <xdr:sp macro="" textlink="">
      <xdr:nvSpPr>
        <xdr:cNvPr id="374" name="フローチャート: 判断 373"/>
        <xdr:cNvSpPr/>
      </xdr:nvSpPr>
      <xdr:spPr>
        <a:xfrm>
          <a:off x="1270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43197</xdr:rowOff>
    </xdr:from>
    <xdr:ext cx="762000" cy="259045"/>
    <xdr:sp macro="" textlink="">
      <xdr:nvSpPr>
        <xdr:cNvPr id="375" name="テキスト ボックス 374"/>
        <xdr:cNvSpPr txBox="1"/>
      </xdr:nvSpPr>
      <xdr:spPr>
        <a:xfrm>
          <a:off x="939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60960</xdr:rowOff>
    </xdr:from>
    <xdr:to>
      <xdr:col>24</xdr:col>
      <xdr:colOff>76200</xdr:colOff>
      <xdr:row>75</xdr:row>
      <xdr:rowOff>162561</xdr:rowOff>
    </xdr:to>
    <xdr:sp macro="" textlink="">
      <xdr:nvSpPr>
        <xdr:cNvPr id="381" name="楕円 380"/>
        <xdr:cNvSpPr/>
      </xdr:nvSpPr>
      <xdr:spPr>
        <a:xfrm>
          <a:off x="4775200" y="129197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77487</xdr:rowOff>
    </xdr:from>
    <xdr:ext cx="762000" cy="259045"/>
    <xdr:sp macro="" textlink="">
      <xdr:nvSpPr>
        <xdr:cNvPr id="382" name="公債費該当値テキスト"/>
        <xdr:cNvSpPr txBox="1"/>
      </xdr:nvSpPr>
      <xdr:spPr>
        <a:xfrm>
          <a:off x="4914900" y="12764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11430</xdr:rowOff>
    </xdr:from>
    <xdr:to>
      <xdr:col>20</xdr:col>
      <xdr:colOff>38100</xdr:colOff>
      <xdr:row>75</xdr:row>
      <xdr:rowOff>113030</xdr:rowOff>
    </xdr:to>
    <xdr:sp macro="" textlink="">
      <xdr:nvSpPr>
        <xdr:cNvPr id="383" name="楕円 382"/>
        <xdr:cNvSpPr/>
      </xdr:nvSpPr>
      <xdr:spPr>
        <a:xfrm>
          <a:off x="39370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123207</xdr:rowOff>
    </xdr:from>
    <xdr:ext cx="736600" cy="259045"/>
    <xdr:sp macro="" textlink="">
      <xdr:nvSpPr>
        <xdr:cNvPr id="384" name="テキスト ボックス 383"/>
        <xdr:cNvSpPr txBox="1"/>
      </xdr:nvSpPr>
      <xdr:spPr>
        <a:xfrm>
          <a:off x="3606800" y="1263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3810</xdr:rowOff>
    </xdr:from>
    <xdr:to>
      <xdr:col>15</xdr:col>
      <xdr:colOff>149225</xdr:colOff>
      <xdr:row>75</xdr:row>
      <xdr:rowOff>105410</xdr:rowOff>
    </xdr:to>
    <xdr:sp macro="" textlink="">
      <xdr:nvSpPr>
        <xdr:cNvPr id="385" name="楕円 384"/>
        <xdr:cNvSpPr/>
      </xdr:nvSpPr>
      <xdr:spPr>
        <a:xfrm>
          <a:off x="30480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115587</xdr:rowOff>
    </xdr:from>
    <xdr:ext cx="762000" cy="259045"/>
    <xdr:sp macro="" textlink="">
      <xdr:nvSpPr>
        <xdr:cNvPr id="386" name="テキスト ボックス 385"/>
        <xdr:cNvSpPr txBox="1"/>
      </xdr:nvSpPr>
      <xdr:spPr>
        <a:xfrm>
          <a:off x="2717800" y="1263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41911</xdr:rowOff>
    </xdr:from>
    <xdr:to>
      <xdr:col>11</xdr:col>
      <xdr:colOff>60325</xdr:colOff>
      <xdr:row>77</xdr:row>
      <xdr:rowOff>143511</xdr:rowOff>
    </xdr:to>
    <xdr:sp macro="" textlink="">
      <xdr:nvSpPr>
        <xdr:cNvPr id="387" name="楕円 386"/>
        <xdr:cNvSpPr/>
      </xdr:nvSpPr>
      <xdr:spPr>
        <a:xfrm>
          <a:off x="2159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128288</xdr:rowOff>
    </xdr:from>
    <xdr:ext cx="762000" cy="259045"/>
    <xdr:sp macro="" textlink="">
      <xdr:nvSpPr>
        <xdr:cNvPr id="388" name="テキスト ボックス 387"/>
        <xdr:cNvSpPr txBox="1"/>
      </xdr:nvSpPr>
      <xdr:spPr>
        <a:xfrm>
          <a:off x="1828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15239</xdr:rowOff>
    </xdr:from>
    <xdr:to>
      <xdr:col>6</xdr:col>
      <xdr:colOff>171450</xdr:colOff>
      <xdr:row>77</xdr:row>
      <xdr:rowOff>116839</xdr:rowOff>
    </xdr:to>
    <xdr:sp macro="" textlink="">
      <xdr:nvSpPr>
        <xdr:cNvPr id="389" name="楕円 388"/>
        <xdr:cNvSpPr/>
      </xdr:nvSpPr>
      <xdr:spPr>
        <a:xfrm>
          <a:off x="1270000" y="1321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101616</xdr:rowOff>
    </xdr:from>
    <xdr:ext cx="762000" cy="259045"/>
    <xdr:sp macro="" textlink="">
      <xdr:nvSpPr>
        <xdr:cNvPr id="390" name="テキスト ボックス 389"/>
        <xdr:cNvSpPr txBox="1"/>
      </xdr:nvSpPr>
      <xdr:spPr>
        <a:xfrm>
          <a:off x="939800" y="13303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400"/>
            </a:lnSpc>
          </a:pPr>
          <a:r>
            <a:rPr kumimoji="1" lang="ja-JP" altLang="ja-JP" sz="1100">
              <a:solidFill>
                <a:schemeClr val="dk1"/>
              </a:solidFill>
              <a:effectLst/>
              <a:latin typeface="+mn-lt"/>
              <a:ea typeface="+mn-ea"/>
              <a:cs typeface="+mn-cs"/>
            </a:rPr>
            <a:t>　類似団体平均と比較して公債費以外は高い位置を示している。</a:t>
          </a:r>
          <a:endParaRPr lang="ja-JP" altLang="ja-JP" sz="1400">
            <a:effectLst/>
          </a:endParaRPr>
        </a:p>
        <a:p>
          <a:pPr>
            <a:lnSpc>
              <a:spcPts val="1400"/>
            </a:lnSpc>
          </a:pPr>
          <a:r>
            <a:rPr kumimoji="1" lang="ja-JP" altLang="ja-JP" sz="1100">
              <a:solidFill>
                <a:schemeClr val="dk1"/>
              </a:solidFill>
              <a:effectLst/>
              <a:latin typeface="+mn-lt"/>
              <a:ea typeface="+mn-ea"/>
              <a:cs typeface="+mn-cs"/>
            </a:rPr>
            <a:t>　公債費以外では、以前より物件費等においては経常収支比率が低い数値に抑えられているが、とりわけ補助費においては高い数値となっている。</a:t>
          </a:r>
          <a:endParaRPr lang="ja-JP" altLang="ja-JP" sz="1400">
            <a:effectLst/>
          </a:endParaRPr>
        </a:p>
        <a:p>
          <a:pPr>
            <a:lnSpc>
              <a:spcPts val="1400"/>
            </a:lnSpc>
          </a:pPr>
          <a:r>
            <a:rPr kumimoji="1" lang="ja-JP" altLang="ja-JP" sz="1100">
              <a:solidFill>
                <a:schemeClr val="dk1"/>
              </a:solidFill>
              <a:effectLst/>
              <a:latin typeface="+mn-lt"/>
              <a:ea typeface="+mn-ea"/>
              <a:cs typeface="+mn-cs"/>
            </a:rPr>
            <a:t>　これは、補助費等の欄でも述べたが、一部事務組合等に対する負担金が多くなっているからである。今後は、各市町村の現状に沿った負担金の見直し等を行うため構成市町村と連携を図り、負担金の適正化及び経常経費の低減等に努める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5" name="直線コネクタ 404"/>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6" name="テキスト ボックス 405"/>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7" name="直線コネクタ 406"/>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8" name="テキスト ボックス 407"/>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9" name="直線コネクタ 408"/>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0" name="テキスト ボックス 409"/>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1" name="直線コネクタ 410"/>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2" name="テキスト ボックス 411"/>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3" name="直線コネクタ 412"/>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4" name="テキスト ボックス 413"/>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5" name="直線コネクタ 414"/>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6" name="テキスト ボックス 415"/>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27396</xdr:rowOff>
    </xdr:from>
    <xdr:to>
      <xdr:col>82</xdr:col>
      <xdr:colOff>107950</xdr:colOff>
      <xdr:row>81</xdr:row>
      <xdr:rowOff>138430</xdr:rowOff>
    </xdr:to>
    <xdr:cxnSp macro="">
      <xdr:nvCxnSpPr>
        <xdr:cNvPr id="420" name="直線コネクタ 419"/>
        <xdr:cNvCxnSpPr/>
      </xdr:nvCxnSpPr>
      <xdr:spPr>
        <a:xfrm flipV="1">
          <a:off x="16510000" y="12543246"/>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110507</xdr:rowOff>
    </xdr:from>
    <xdr:ext cx="762000" cy="259045"/>
    <xdr:sp macro="" textlink="">
      <xdr:nvSpPr>
        <xdr:cNvPr id="421" name="公債費以外最小値テキスト"/>
        <xdr:cNvSpPr txBox="1"/>
      </xdr:nvSpPr>
      <xdr:spPr>
        <a:xfrm>
          <a:off x="16598900" y="1399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138430</xdr:rowOff>
    </xdr:from>
    <xdr:to>
      <xdr:col>82</xdr:col>
      <xdr:colOff>196850</xdr:colOff>
      <xdr:row>81</xdr:row>
      <xdr:rowOff>138430</xdr:rowOff>
    </xdr:to>
    <xdr:cxnSp macro="">
      <xdr:nvCxnSpPr>
        <xdr:cNvPr id="422" name="直線コネクタ 421"/>
        <xdr:cNvCxnSpPr/>
      </xdr:nvCxnSpPr>
      <xdr:spPr>
        <a:xfrm>
          <a:off x="16421100" y="1402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113773</xdr:rowOff>
    </xdr:from>
    <xdr:ext cx="762000" cy="259045"/>
    <xdr:sp macro="" textlink="">
      <xdr:nvSpPr>
        <xdr:cNvPr id="423" name="公債費以外最大値テキスト"/>
        <xdr:cNvSpPr txBox="1"/>
      </xdr:nvSpPr>
      <xdr:spPr>
        <a:xfrm>
          <a:off x="16598900" y="12286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27396</xdr:rowOff>
    </xdr:from>
    <xdr:to>
      <xdr:col>82</xdr:col>
      <xdr:colOff>196850</xdr:colOff>
      <xdr:row>73</xdr:row>
      <xdr:rowOff>27396</xdr:rowOff>
    </xdr:to>
    <xdr:cxnSp macro="">
      <xdr:nvCxnSpPr>
        <xdr:cNvPr id="424" name="直線コネクタ 423"/>
        <xdr:cNvCxnSpPr/>
      </xdr:nvCxnSpPr>
      <xdr:spPr>
        <a:xfrm>
          <a:off x="16421100" y="1254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141695</xdr:rowOff>
    </xdr:from>
    <xdr:to>
      <xdr:col>82</xdr:col>
      <xdr:colOff>107950</xdr:colOff>
      <xdr:row>81</xdr:row>
      <xdr:rowOff>63319</xdr:rowOff>
    </xdr:to>
    <xdr:cxnSp macro="">
      <xdr:nvCxnSpPr>
        <xdr:cNvPr id="425" name="直線コネクタ 424"/>
        <xdr:cNvCxnSpPr/>
      </xdr:nvCxnSpPr>
      <xdr:spPr>
        <a:xfrm>
          <a:off x="15671800" y="13686245"/>
          <a:ext cx="838200" cy="264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146611</xdr:rowOff>
    </xdr:from>
    <xdr:ext cx="762000" cy="259045"/>
    <xdr:sp macro="" textlink="">
      <xdr:nvSpPr>
        <xdr:cNvPr id="426" name="公債費以外平均値テキスト"/>
        <xdr:cNvSpPr txBox="1"/>
      </xdr:nvSpPr>
      <xdr:spPr>
        <a:xfrm>
          <a:off x="16598900" y="131768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130084</xdr:rowOff>
    </xdr:from>
    <xdr:to>
      <xdr:col>82</xdr:col>
      <xdr:colOff>158750</xdr:colOff>
      <xdr:row>78</xdr:row>
      <xdr:rowOff>60234</xdr:rowOff>
    </xdr:to>
    <xdr:sp macro="" textlink="">
      <xdr:nvSpPr>
        <xdr:cNvPr id="427" name="フローチャート: 判断 426"/>
        <xdr:cNvSpPr/>
      </xdr:nvSpPr>
      <xdr:spPr>
        <a:xfrm>
          <a:off x="16459200" y="13331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141695</xdr:rowOff>
    </xdr:from>
    <xdr:to>
      <xdr:col>78</xdr:col>
      <xdr:colOff>69850</xdr:colOff>
      <xdr:row>79</xdr:row>
      <xdr:rowOff>151493</xdr:rowOff>
    </xdr:to>
    <xdr:cxnSp macro="">
      <xdr:nvCxnSpPr>
        <xdr:cNvPr id="428" name="直線コネクタ 427"/>
        <xdr:cNvCxnSpPr/>
      </xdr:nvCxnSpPr>
      <xdr:spPr>
        <a:xfrm flipV="1">
          <a:off x="14782800" y="13686245"/>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77832</xdr:rowOff>
    </xdr:from>
    <xdr:to>
      <xdr:col>78</xdr:col>
      <xdr:colOff>120650</xdr:colOff>
      <xdr:row>78</xdr:row>
      <xdr:rowOff>7982</xdr:rowOff>
    </xdr:to>
    <xdr:sp macro="" textlink="">
      <xdr:nvSpPr>
        <xdr:cNvPr id="429" name="フローチャート: 判断 428"/>
        <xdr:cNvSpPr/>
      </xdr:nvSpPr>
      <xdr:spPr>
        <a:xfrm>
          <a:off x="15621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18159</xdr:rowOff>
    </xdr:from>
    <xdr:ext cx="736600" cy="259045"/>
    <xdr:sp macro="" textlink="">
      <xdr:nvSpPr>
        <xdr:cNvPr id="430" name="テキスト ボックス 429"/>
        <xdr:cNvSpPr txBox="1"/>
      </xdr:nvSpPr>
      <xdr:spPr>
        <a:xfrm>
          <a:off x="15290800" y="130483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151493</xdr:rowOff>
    </xdr:from>
    <xdr:to>
      <xdr:col>73</xdr:col>
      <xdr:colOff>180975</xdr:colOff>
      <xdr:row>81</xdr:row>
      <xdr:rowOff>161289</xdr:rowOff>
    </xdr:to>
    <xdr:cxnSp macro="">
      <xdr:nvCxnSpPr>
        <xdr:cNvPr id="431" name="直線コネクタ 430"/>
        <xdr:cNvCxnSpPr/>
      </xdr:nvCxnSpPr>
      <xdr:spPr>
        <a:xfrm flipV="1">
          <a:off x="13893800" y="13696043"/>
          <a:ext cx="889000" cy="352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144780</xdr:rowOff>
    </xdr:from>
    <xdr:to>
      <xdr:col>74</xdr:col>
      <xdr:colOff>31750</xdr:colOff>
      <xdr:row>77</xdr:row>
      <xdr:rowOff>74930</xdr:rowOff>
    </xdr:to>
    <xdr:sp macro="" textlink="">
      <xdr:nvSpPr>
        <xdr:cNvPr id="432" name="フローチャート: 判断 431"/>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85107</xdr:rowOff>
    </xdr:from>
    <xdr:ext cx="762000" cy="259045"/>
    <xdr:sp macro="" textlink="">
      <xdr:nvSpPr>
        <xdr:cNvPr id="433" name="テキスト ボックス 432"/>
        <xdr:cNvSpPr txBox="1"/>
      </xdr:nvSpPr>
      <xdr:spPr>
        <a:xfrm>
          <a:off x="14401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81</xdr:row>
      <xdr:rowOff>66584</xdr:rowOff>
    </xdr:from>
    <xdr:to>
      <xdr:col>69</xdr:col>
      <xdr:colOff>92075</xdr:colOff>
      <xdr:row>81</xdr:row>
      <xdr:rowOff>161289</xdr:rowOff>
    </xdr:to>
    <xdr:cxnSp macro="">
      <xdr:nvCxnSpPr>
        <xdr:cNvPr id="434" name="直線コネクタ 433"/>
        <xdr:cNvCxnSpPr/>
      </xdr:nvCxnSpPr>
      <xdr:spPr>
        <a:xfrm>
          <a:off x="13004800" y="13954034"/>
          <a:ext cx="889000" cy="9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61505</xdr:rowOff>
    </xdr:from>
    <xdr:to>
      <xdr:col>69</xdr:col>
      <xdr:colOff>142875</xdr:colOff>
      <xdr:row>77</xdr:row>
      <xdr:rowOff>163105</xdr:rowOff>
    </xdr:to>
    <xdr:sp macro="" textlink="">
      <xdr:nvSpPr>
        <xdr:cNvPr id="435" name="フローチャート: 判断 434"/>
        <xdr:cNvSpPr/>
      </xdr:nvSpPr>
      <xdr:spPr>
        <a:xfrm>
          <a:off x="13843000" y="1326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1832</xdr:rowOff>
    </xdr:from>
    <xdr:ext cx="762000" cy="259045"/>
    <xdr:sp macro="" textlink="">
      <xdr:nvSpPr>
        <xdr:cNvPr id="436" name="テキスト ボックス 435"/>
        <xdr:cNvSpPr txBox="1"/>
      </xdr:nvSpPr>
      <xdr:spPr>
        <a:xfrm>
          <a:off x="13512800" y="13032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112123</xdr:rowOff>
    </xdr:from>
    <xdr:to>
      <xdr:col>65</xdr:col>
      <xdr:colOff>53975</xdr:colOff>
      <xdr:row>77</xdr:row>
      <xdr:rowOff>42273</xdr:rowOff>
    </xdr:to>
    <xdr:sp macro="" textlink="">
      <xdr:nvSpPr>
        <xdr:cNvPr id="437" name="フローチャート: 判断 436"/>
        <xdr:cNvSpPr/>
      </xdr:nvSpPr>
      <xdr:spPr>
        <a:xfrm>
          <a:off x="12954000" y="1314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52450</xdr:rowOff>
    </xdr:from>
    <xdr:ext cx="762000" cy="259045"/>
    <xdr:sp macro="" textlink="">
      <xdr:nvSpPr>
        <xdr:cNvPr id="438" name="テキスト ボックス 437"/>
        <xdr:cNvSpPr txBox="1"/>
      </xdr:nvSpPr>
      <xdr:spPr>
        <a:xfrm>
          <a:off x="12623800" y="12911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81</xdr:row>
      <xdr:rowOff>12519</xdr:rowOff>
    </xdr:from>
    <xdr:to>
      <xdr:col>82</xdr:col>
      <xdr:colOff>158750</xdr:colOff>
      <xdr:row>81</xdr:row>
      <xdr:rowOff>114119</xdr:rowOff>
    </xdr:to>
    <xdr:sp macro="" textlink="">
      <xdr:nvSpPr>
        <xdr:cNvPr id="444" name="楕円 443"/>
        <xdr:cNvSpPr/>
      </xdr:nvSpPr>
      <xdr:spPr>
        <a:xfrm>
          <a:off x="16459200" y="1389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80</xdr:row>
      <xdr:rowOff>92546</xdr:rowOff>
    </xdr:from>
    <xdr:ext cx="762000" cy="259045"/>
    <xdr:sp macro="" textlink="">
      <xdr:nvSpPr>
        <xdr:cNvPr id="445" name="公債費以外該当値テキスト"/>
        <xdr:cNvSpPr txBox="1"/>
      </xdr:nvSpPr>
      <xdr:spPr>
        <a:xfrm>
          <a:off x="16598900" y="13808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90895</xdr:rowOff>
    </xdr:from>
    <xdr:to>
      <xdr:col>78</xdr:col>
      <xdr:colOff>120650</xdr:colOff>
      <xdr:row>80</xdr:row>
      <xdr:rowOff>21045</xdr:rowOff>
    </xdr:to>
    <xdr:sp macro="" textlink="">
      <xdr:nvSpPr>
        <xdr:cNvPr id="446" name="楕円 445"/>
        <xdr:cNvSpPr/>
      </xdr:nvSpPr>
      <xdr:spPr>
        <a:xfrm>
          <a:off x="15621000" y="13635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5822</xdr:rowOff>
    </xdr:from>
    <xdr:ext cx="736600" cy="259045"/>
    <xdr:sp macro="" textlink="">
      <xdr:nvSpPr>
        <xdr:cNvPr id="447" name="テキスト ボックス 446"/>
        <xdr:cNvSpPr txBox="1"/>
      </xdr:nvSpPr>
      <xdr:spPr>
        <a:xfrm>
          <a:off x="15290800" y="13721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100693</xdr:rowOff>
    </xdr:from>
    <xdr:to>
      <xdr:col>74</xdr:col>
      <xdr:colOff>31750</xdr:colOff>
      <xdr:row>80</xdr:row>
      <xdr:rowOff>30843</xdr:rowOff>
    </xdr:to>
    <xdr:sp macro="" textlink="">
      <xdr:nvSpPr>
        <xdr:cNvPr id="448" name="楕円 447"/>
        <xdr:cNvSpPr/>
      </xdr:nvSpPr>
      <xdr:spPr>
        <a:xfrm>
          <a:off x="14732000" y="1364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15620</xdr:rowOff>
    </xdr:from>
    <xdr:ext cx="762000" cy="259045"/>
    <xdr:sp macro="" textlink="">
      <xdr:nvSpPr>
        <xdr:cNvPr id="449" name="テキスト ボックス 448"/>
        <xdr:cNvSpPr txBox="1"/>
      </xdr:nvSpPr>
      <xdr:spPr>
        <a:xfrm>
          <a:off x="14401800" y="1373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81</xdr:row>
      <xdr:rowOff>110489</xdr:rowOff>
    </xdr:from>
    <xdr:to>
      <xdr:col>69</xdr:col>
      <xdr:colOff>142875</xdr:colOff>
      <xdr:row>82</xdr:row>
      <xdr:rowOff>40639</xdr:rowOff>
    </xdr:to>
    <xdr:sp macro="" textlink="">
      <xdr:nvSpPr>
        <xdr:cNvPr id="450" name="楕円 449"/>
        <xdr:cNvSpPr/>
      </xdr:nvSpPr>
      <xdr:spPr>
        <a:xfrm>
          <a:off x="13843000" y="13997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82</xdr:row>
      <xdr:rowOff>25416</xdr:rowOff>
    </xdr:from>
    <xdr:ext cx="762000" cy="259045"/>
    <xdr:sp macro="" textlink="">
      <xdr:nvSpPr>
        <xdr:cNvPr id="451" name="テキスト ボックス 450"/>
        <xdr:cNvSpPr txBox="1"/>
      </xdr:nvSpPr>
      <xdr:spPr>
        <a:xfrm>
          <a:off x="13512800" y="14084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81</xdr:row>
      <xdr:rowOff>15784</xdr:rowOff>
    </xdr:from>
    <xdr:to>
      <xdr:col>65</xdr:col>
      <xdr:colOff>53975</xdr:colOff>
      <xdr:row>81</xdr:row>
      <xdr:rowOff>117384</xdr:rowOff>
    </xdr:to>
    <xdr:sp macro="" textlink="">
      <xdr:nvSpPr>
        <xdr:cNvPr id="452" name="楕円 451"/>
        <xdr:cNvSpPr/>
      </xdr:nvSpPr>
      <xdr:spPr>
        <a:xfrm>
          <a:off x="12954000" y="13903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81</xdr:row>
      <xdr:rowOff>102161</xdr:rowOff>
    </xdr:from>
    <xdr:ext cx="762000" cy="259045"/>
    <xdr:sp macro="" textlink="">
      <xdr:nvSpPr>
        <xdr:cNvPr id="453" name="テキスト ボックス 452"/>
        <xdr:cNvSpPr txBox="1"/>
      </xdr:nvSpPr>
      <xdr:spPr>
        <a:xfrm>
          <a:off x="12623800" y="13989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京都府笠置町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127773</xdr:rowOff>
    </xdr:from>
    <xdr:to>
      <xdr:col>29</xdr:col>
      <xdr:colOff>127000</xdr:colOff>
      <xdr:row>19</xdr:row>
      <xdr:rowOff>151195</xdr:rowOff>
    </xdr:to>
    <xdr:cxnSp macro="">
      <xdr:nvCxnSpPr>
        <xdr:cNvPr id="46" name="直線コネクタ 45"/>
        <xdr:cNvCxnSpPr/>
      </xdr:nvCxnSpPr>
      <xdr:spPr bwMode="auto">
        <a:xfrm flipV="1">
          <a:off x="5651500" y="1889898"/>
          <a:ext cx="0" cy="15664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123272</xdr:rowOff>
    </xdr:from>
    <xdr:ext cx="762000" cy="259045"/>
    <xdr:sp macro="" textlink="">
      <xdr:nvSpPr>
        <xdr:cNvPr id="47" name="人口1人当たり決算額の推移最小値テキスト130"/>
        <xdr:cNvSpPr txBox="1"/>
      </xdr:nvSpPr>
      <xdr:spPr>
        <a:xfrm>
          <a:off x="5740400" y="3428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151195</xdr:rowOff>
    </xdr:from>
    <xdr:to>
      <xdr:col>30</xdr:col>
      <xdr:colOff>25400</xdr:colOff>
      <xdr:row>19</xdr:row>
      <xdr:rowOff>151195</xdr:rowOff>
    </xdr:to>
    <xdr:cxnSp macro="">
      <xdr:nvCxnSpPr>
        <xdr:cNvPr id="48" name="直線コネクタ 47"/>
        <xdr:cNvCxnSpPr/>
      </xdr:nvCxnSpPr>
      <xdr:spPr bwMode="auto">
        <a:xfrm>
          <a:off x="5562600" y="34563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42700</xdr:rowOff>
    </xdr:from>
    <xdr:ext cx="762000" cy="259045"/>
    <xdr:sp macro="" textlink="">
      <xdr:nvSpPr>
        <xdr:cNvPr id="49" name="人口1人当たり決算額の推移最大値テキスト130"/>
        <xdr:cNvSpPr txBox="1"/>
      </xdr:nvSpPr>
      <xdr:spPr>
        <a:xfrm>
          <a:off x="5740400" y="1633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1,053,693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127773</xdr:rowOff>
    </xdr:from>
    <xdr:to>
      <xdr:col>30</xdr:col>
      <xdr:colOff>25400</xdr:colOff>
      <xdr:row>10</xdr:row>
      <xdr:rowOff>127773</xdr:rowOff>
    </xdr:to>
    <xdr:cxnSp macro="">
      <xdr:nvCxnSpPr>
        <xdr:cNvPr id="50" name="直線コネクタ 49"/>
        <xdr:cNvCxnSpPr/>
      </xdr:nvCxnSpPr>
      <xdr:spPr bwMode="auto">
        <a:xfrm>
          <a:off x="5562600" y="18898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131219</xdr:rowOff>
    </xdr:from>
    <xdr:to>
      <xdr:col>29</xdr:col>
      <xdr:colOff>127000</xdr:colOff>
      <xdr:row>18</xdr:row>
      <xdr:rowOff>3281</xdr:rowOff>
    </xdr:to>
    <xdr:cxnSp macro="">
      <xdr:nvCxnSpPr>
        <xdr:cNvPr id="51" name="直線コネクタ 50"/>
        <xdr:cNvCxnSpPr/>
      </xdr:nvCxnSpPr>
      <xdr:spPr bwMode="auto">
        <a:xfrm flipV="1">
          <a:off x="5003800" y="3093494"/>
          <a:ext cx="647700" cy="435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131361</xdr:rowOff>
    </xdr:from>
    <xdr:ext cx="762000" cy="259045"/>
    <xdr:sp macro="" textlink="">
      <xdr:nvSpPr>
        <xdr:cNvPr id="52" name="人口1人当たり決算額の推移平均値テキスト130"/>
        <xdr:cNvSpPr txBox="1"/>
      </xdr:nvSpPr>
      <xdr:spPr>
        <a:xfrm>
          <a:off x="5740400" y="30936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159284</xdr:rowOff>
    </xdr:from>
    <xdr:to>
      <xdr:col>29</xdr:col>
      <xdr:colOff>177800</xdr:colOff>
      <xdr:row>18</xdr:row>
      <xdr:rowOff>89434</xdr:rowOff>
    </xdr:to>
    <xdr:sp macro="" textlink="">
      <xdr:nvSpPr>
        <xdr:cNvPr id="53" name="フローチャート: 判断 52"/>
        <xdr:cNvSpPr/>
      </xdr:nvSpPr>
      <xdr:spPr bwMode="auto">
        <a:xfrm>
          <a:off x="56007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170685</xdr:rowOff>
    </xdr:from>
    <xdr:to>
      <xdr:col>26</xdr:col>
      <xdr:colOff>50800</xdr:colOff>
      <xdr:row>18</xdr:row>
      <xdr:rowOff>3281</xdr:rowOff>
    </xdr:to>
    <xdr:cxnSp macro="">
      <xdr:nvCxnSpPr>
        <xdr:cNvPr id="54" name="直線コネクタ 53"/>
        <xdr:cNvCxnSpPr/>
      </xdr:nvCxnSpPr>
      <xdr:spPr bwMode="auto">
        <a:xfrm>
          <a:off x="4305300" y="3132960"/>
          <a:ext cx="698500" cy="40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167324</xdr:rowOff>
    </xdr:from>
    <xdr:to>
      <xdr:col>26</xdr:col>
      <xdr:colOff>101600</xdr:colOff>
      <xdr:row>18</xdr:row>
      <xdr:rowOff>97474</xdr:rowOff>
    </xdr:to>
    <xdr:sp macro="" textlink="">
      <xdr:nvSpPr>
        <xdr:cNvPr id="55" name="フローチャート: 判断 54"/>
        <xdr:cNvSpPr/>
      </xdr:nvSpPr>
      <xdr:spPr bwMode="auto">
        <a:xfrm>
          <a:off x="49530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82251</xdr:rowOff>
    </xdr:from>
    <xdr:ext cx="736600" cy="259045"/>
    <xdr:sp macro="" textlink="">
      <xdr:nvSpPr>
        <xdr:cNvPr id="56" name="テキスト ボックス 55"/>
        <xdr:cNvSpPr txBox="1"/>
      </xdr:nvSpPr>
      <xdr:spPr>
        <a:xfrm>
          <a:off x="4622800" y="32159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170685</xdr:rowOff>
    </xdr:from>
    <xdr:to>
      <xdr:col>22</xdr:col>
      <xdr:colOff>114300</xdr:colOff>
      <xdr:row>18</xdr:row>
      <xdr:rowOff>14277</xdr:rowOff>
    </xdr:to>
    <xdr:cxnSp macro="">
      <xdr:nvCxnSpPr>
        <xdr:cNvPr id="57" name="直線コネクタ 56"/>
        <xdr:cNvCxnSpPr/>
      </xdr:nvCxnSpPr>
      <xdr:spPr bwMode="auto">
        <a:xfrm flipV="1">
          <a:off x="3606800" y="3132960"/>
          <a:ext cx="698500" cy="150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30819</xdr:rowOff>
    </xdr:from>
    <xdr:to>
      <xdr:col>22</xdr:col>
      <xdr:colOff>165100</xdr:colOff>
      <xdr:row>18</xdr:row>
      <xdr:rowOff>132419</xdr:rowOff>
    </xdr:to>
    <xdr:sp macro="" textlink="">
      <xdr:nvSpPr>
        <xdr:cNvPr id="58" name="フローチャート: 判断 57"/>
        <xdr:cNvSpPr/>
      </xdr:nvSpPr>
      <xdr:spPr bwMode="auto">
        <a:xfrm>
          <a:off x="4254500" y="316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117196</xdr:rowOff>
    </xdr:from>
    <xdr:ext cx="762000" cy="259045"/>
    <xdr:sp macro="" textlink="">
      <xdr:nvSpPr>
        <xdr:cNvPr id="59" name="テキスト ボックス 58"/>
        <xdr:cNvSpPr txBox="1"/>
      </xdr:nvSpPr>
      <xdr:spPr>
        <a:xfrm>
          <a:off x="3924300" y="3250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14277</xdr:rowOff>
    </xdr:from>
    <xdr:to>
      <xdr:col>18</xdr:col>
      <xdr:colOff>177800</xdr:colOff>
      <xdr:row>18</xdr:row>
      <xdr:rowOff>46624</xdr:rowOff>
    </xdr:to>
    <xdr:cxnSp macro="">
      <xdr:nvCxnSpPr>
        <xdr:cNvPr id="60" name="直線コネクタ 59"/>
        <xdr:cNvCxnSpPr/>
      </xdr:nvCxnSpPr>
      <xdr:spPr bwMode="auto">
        <a:xfrm flipV="1">
          <a:off x="2908300" y="3148002"/>
          <a:ext cx="698500" cy="323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30163</xdr:rowOff>
    </xdr:from>
    <xdr:to>
      <xdr:col>19</xdr:col>
      <xdr:colOff>38100</xdr:colOff>
      <xdr:row>18</xdr:row>
      <xdr:rowOff>131763</xdr:rowOff>
    </xdr:to>
    <xdr:sp macro="" textlink="">
      <xdr:nvSpPr>
        <xdr:cNvPr id="61" name="フローチャート: 判断 60"/>
        <xdr:cNvSpPr/>
      </xdr:nvSpPr>
      <xdr:spPr bwMode="auto">
        <a:xfrm>
          <a:off x="3556000" y="31638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116540</xdr:rowOff>
    </xdr:from>
    <xdr:ext cx="762000" cy="259045"/>
    <xdr:sp macro="" textlink="">
      <xdr:nvSpPr>
        <xdr:cNvPr id="62" name="テキスト ボックス 61"/>
        <xdr:cNvSpPr txBox="1"/>
      </xdr:nvSpPr>
      <xdr:spPr>
        <a:xfrm>
          <a:off x="3225800" y="325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45657</xdr:rowOff>
    </xdr:from>
    <xdr:to>
      <xdr:col>15</xdr:col>
      <xdr:colOff>101600</xdr:colOff>
      <xdr:row>18</xdr:row>
      <xdr:rowOff>147257</xdr:rowOff>
    </xdr:to>
    <xdr:sp macro="" textlink="">
      <xdr:nvSpPr>
        <xdr:cNvPr id="63" name="フローチャート: 判断 62"/>
        <xdr:cNvSpPr/>
      </xdr:nvSpPr>
      <xdr:spPr bwMode="auto">
        <a:xfrm>
          <a:off x="2857500" y="31793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132034</xdr:rowOff>
    </xdr:from>
    <xdr:ext cx="762000" cy="259045"/>
    <xdr:sp macro="" textlink="">
      <xdr:nvSpPr>
        <xdr:cNvPr id="64" name="テキスト ボックス 63"/>
        <xdr:cNvSpPr txBox="1"/>
      </xdr:nvSpPr>
      <xdr:spPr>
        <a:xfrm>
          <a:off x="2527300" y="3265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80419</xdr:rowOff>
    </xdr:from>
    <xdr:to>
      <xdr:col>29</xdr:col>
      <xdr:colOff>177800</xdr:colOff>
      <xdr:row>18</xdr:row>
      <xdr:rowOff>10569</xdr:rowOff>
    </xdr:to>
    <xdr:sp macro="" textlink="">
      <xdr:nvSpPr>
        <xdr:cNvPr id="70" name="楕円 69"/>
        <xdr:cNvSpPr/>
      </xdr:nvSpPr>
      <xdr:spPr bwMode="auto">
        <a:xfrm>
          <a:off x="5600700" y="30426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96946</xdr:rowOff>
    </xdr:from>
    <xdr:ext cx="762000" cy="259045"/>
    <xdr:sp macro="" textlink="">
      <xdr:nvSpPr>
        <xdr:cNvPr id="71" name="人口1人当たり決算額の推移該当値テキスト130"/>
        <xdr:cNvSpPr txBox="1"/>
      </xdr:nvSpPr>
      <xdr:spPr>
        <a:xfrm>
          <a:off x="5740400" y="2887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123931</xdr:rowOff>
    </xdr:from>
    <xdr:to>
      <xdr:col>26</xdr:col>
      <xdr:colOff>101600</xdr:colOff>
      <xdr:row>18</xdr:row>
      <xdr:rowOff>54081</xdr:rowOff>
    </xdr:to>
    <xdr:sp macro="" textlink="">
      <xdr:nvSpPr>
        <xdr:cNvPr id="72" name="楕円 71"/>
        <xdr:cNvSpPr/>
      </xdr:nvSpPr>
      <xdr:spPr bwMode="auto">
        <a:xfrm>
          <a:off x="4953000" y="30862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64258</xdr:rowOff>
    </xdr:from>
    <xdr:ext cx="736600" cy="259045"/>
    <xdr:sp macro="" textlink="">
      <xdr:nvSpPr>
        <xdr:cNvPr id="73" name="テキスト ボックス 72"/>
        <xdr:cNvSpPr txBox="1"/>
      </xdr:nvSpPr>
      <xdr:spPr>
        <a:xfrm>
          <a:off x="4622800" y="28550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119885</xdr:rowOff>
    </xdr:from>
    <xdr:to>
      <xdr:col>22</xdr:col>
      <xdr:colOff>165100</xdr:colOff>
      <xdr:row>18</xdr:row>
      <xdr:rowOff>50035</xdr:rowOff>
    </xdr:to>
    <xdr:sp macro="" textlink="">
      <xdr:nvSpPr>
        <xdr:cNvPr id="74" name="楕円 73"/>
        <xdr:cNvSpPr/>
      </xdr:nvSpPr>
      <xdr:spPr bwMode="auto">
        <a:xfrm>
          <a:off x="4254500" y="30821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60212</xdr:rowOff>
    </xdr:from>
    <xdr:ext cx="762000" cy="259045"/>
    <xdr:sp macro="" textlink="">
      <xdr:nvSpPr>
        <xdr:cNvPr id="75" name="テキスト ボックス 74"/>
        <xdr:cNvSpPr txBox="1"/>
      </xdr:nvSpPr>
      <xdr:spPr>
        <a:xfrm>
          <a:off x="3924300" y="285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134927</xdr:rowOff>
    </xdr:from>
    <xdr:to>
      <xdr:col>19</xdr:col>
      <xdr:colOff>38100</xdr:colOff>
      <xdr:row>18</xdr:row>
      <xdr:rowOff>65077</xdr:rowOff>
    </xdr:to>
    <xdr:sp macro="" textlink="">
      <xdr:nvSpPr>
        <xdr:cNvPr id="76" name="楕円 75"/>
        <xdr:cNvSpPr/>
      </xdr:nvSpPr>
      <xdr:spPr bwMode="auto">
        <a:xfrm>
          <a:off x="3556000" y="30972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75254</xdr:rowOff>
    </xdr:from>
    <xdr:ext cx="762000" cy="259045"/>
    <xdr:sp macro="" textlink="">
      <xdr:nvSpPr>
        <xdr:cNvPr id="77" name="テキスト ボックス 76"/>
        <xdr:cNvSpPr txBox="1"/>
      </xdr:nvSpPr>
      <xdr:spPr>
        <a:xfrm>
          <a:off x="3225800" y="2866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167274</xdr:rowOff>
    </xdr:from>
    <xdr:to>
      <xdr:col>15</xdr:col>
      <xdr:colOff>101600</xdr:colOff>
      <xdr:row>18</xdr:row>
      <xdr:rowOff>97424</xdr:rowOff>
    </xdr:to>
    <xdr:sp macro="" textlink="">
      <xdr:nvSpPr>
        <xdr:cNvPr id="78" name="楕円 77"/>
        <xdr:cNvSpPr/>
      </xdr:nvSpPr>
      <xdr:spPr bwMode="auto">
        <a:xfrm>
          <a:off x="2857500" y="31295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107601</xdr:rowOff>
    </xdr:from>
    <xdr:ext cx="762000" cy="259045"/>
    <xdr:sp macro="" textlink="">
      <xdr:nvSpPr>
        <xdr:cNvPr id="79" name="テキスト ボックス 78"/>
        <xdr:cNvSpPr txBox="1"/>
      </xdr:nvSpPr>
      <xdr:spPr>
        <a:xfrm>
          <a:off x="2527300" y="2898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5" name="直線コネクタ 94"/>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89845</xdr:rowOff>
    </xdr:from>
    <xdr:to>
      <xdr:col>29</xdr:col>
      <xdr:colOff>127000</xdr:colOff>
      <xdr:row>38</xdr:row>
      <xdr:rowOff>9324</xdr:rowOff>
    </xdr:to>
    <xdr:cxnSp macro="">
      <xdr:nvCxnSpPr>
        <xdr:cNvPr id="107" name="直線コネクタ 106"/>
        <xdr:cNvCxnSpPr/>
      </xdr:nvCxnSpPr>
      <xdr:spPr bwMode="auto">
        <a:xfrm flipV="1">
          <a:off x="5651500" y="6014395"/>
          <a:ext cx="0" cy="14625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324301</xdr:rowOff>
    </xdr:from>
    <xdr:ext cx="762000" cy="259045"/>
    <xdr:sp macro="" textlink="">
      <xdr:nvSpPr>
        <xdr:cNvPr id="108" name="人口1人当たり決算額の推移最小値テキスト445"/>
        <xdr:cNvSpPr txBox="1"/>
      </xdr:nvSpPr>
      <xdr:spPr>
        <a:xfrm>
          <a:off x="5740400" y="744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9324</xdr:rowOff>
    </xdr:from>
    <xdr:to>
      <xdr:col>30</xdr:col>
      <xdr:colOff>25400</xdr:colOff>
      <xdr:row>38</xdr:row>
      <xdr:rowOff>9324</xdr:rowOff>
    </xdr:to>
    <xdr:cxnSp macro="">
      <xdr:nvCxnSpPr>
        <xdr:cNvPr id="109" name="直線コネクタ 108"/>
        <xdr:cNvCxnSpPr/>
      </xdr:nvCxnSpPr>
      <xdr:spPr bwMode="auto">
        <a:xfrm>
          <a:off x="5562600" y="74769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4772</xdr:rowOff>
    </xdr:from>
    <xdr:ext cx="762000" cy="259045"/>
    <xdr:sp macro="" textlink="">
      <xdr:nvSpPr>
        <xdr:cNvPr id="110" name="人口1人当たり決算額の推移最大値テキスト445"/>
        <xdr:cNvSpPr txBox="1"/>
      </xdr:nvSpPr>
      <xdr:spPr>
        <a:xfrm>
          <a:off x="5740400" y="5757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89845</xdr:rowOff>
    </xdr:from>
    <xdr:to>
      <xdr:col>30</xdr:col>
      <xdr:colOff>25400</xdr:colOff>
      <xdr:row>33</xdr:row>
      <xdr:rowOff>89845</xdr:rowOff>
    </xdr:to>
    <xdr:cxnSp macro="">
      <xdr:nvCxnSpPr>
        <xdr:cNvPr id="111" name="直線コネクタ 110"/>
        <xdr:cNvCxnSpPr/>
      </xdr:nvCxnSpPr>
      <xdr:spPr bwMode="auto">
        <a:xfrm>
          <a:off x="5562600" y="60143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108331</xdr:rowOff>
    </xdr:from>
    <xdr:to>
      <xdr:col>29</xdr:col>
      <xdr:colOff>127000</xdr:colOff>
      <xdr:row>36</xdr:row>
      <xdr:rowOff>111768</xdr:rowOff>
    </xdr:to>
    <xdr:cxnSp macro="">
      <xdr:nvCxnSpPr>
        <xdr:cNvPr id="112" name="直線コネクタ 111"/>
        <xdr:cNvCxnSpPr/>
      </xdr:nvCxnSpPr>
      <xdr:spPr bwMode="auto">
        <a:xfrm flipV="1">
          <a:off x="5003800" y="7061581"/>
          <a:ext cx="647700" cy="34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9441</xdr:rowOff>
    </xdr:from>
    <xdr:ext cx="762000" cy="259045"/>
    <xdr:sp macro="" textlink="">
      <xdr:nvSpPr>
        <xdr:cNvPr id="113" name="人口1人当たり決算額の推移平均値テキスト445"/>
        <xdr:cNvSpPr txBox="1"/>
      </xdr:nvSpPr>
      <xdr:spPr>
        <a:xfrm>
          <a:off x="5740400" y="66197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164364</xdr:rowOff>
    </xdr:from>
    <xdr:to>
      <xdr:col>29</xdr:col>
      <xdr:colOff>177800</xdr:colOff>
      <xdr:row>35</xdr:row>
      <xdr:rowOff>265964</xdr:rowOff>
    </xdr:to>
    <xdr:sp macro="" textlink="">
      <xdr:nvSpPr>
        <xdr:cNvPr id="114" name="フローチャート: 判断 113"/>
        <xdr:cNvSpPr/>
      </xdr:nvSpPr>
      <xdr:spPr bwMode="auto">
        <a:xfrm>
          <a:off x="5600700" y="67747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111768</xdr:rowOff>
    </xdr:from>
    <xdr:to>
      <xdr:col>26</xdr:col>
      <xdr:colOff>50800</xdr:colOff>
      <xdr:row>36</xdr:row>
      <xdr:rowOff>165991</xdr:rowOff>
    </xdr:to>
    <xdr:cxnSp macro="">
      <xdr:nvCxnSpPr>
        <xdr:cNvPr id="115" name="直線コネクタ 114"/>
        <xdr:cNvCxnSpPr/>
      </xdr:nvCxnSpPr>
      <xdr:spPr bwMode="auto">
        <a:xfrm flipV="1">
          <a:off x="4305300" y="7065018"/>
          <a:ext cx="698500" cy="542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195149</xdr:rowOff>
    </xdr:from>
    <xdr:to>
      <xdr:col>26</xdr:col>
      <xdr:colOff>101600</xdr:colOff>
      <xdr:row>35</xdr:row>
      <xdr:rowOff>296749</xdr:rowOff>
    </xdr:to>
    <xdr:sp macro="" textlink="">
      <xdr:nvSpPr>
        <xdr:cNvPr id="116" name="フローチャート: 判断 115"/>
        <xdr:cNvSpPr/>
      </xdr:nvSpPr>
      <xdr:spPr bwMode="auto">
        <a:xfrm>
          <a:off x="4953000" y="6805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306926</xdr:rowOff>
    </xdr:from>
    <xdr:ext cx="736600" cy="259045"/>
    <xdr:sp macro="" textlink="">
      <xdr:nvSpPr>
        <xdr:cNvPr id="117" name="テキスト ボックス 116"/>
        <xdr:cNvSpPr txBox="1"/>
      </xdr:nvSpPr>
      <xdr:spPr>
        <a:xfrm>
          <a:off x="4622800" y="65743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185224</xdr:rowOff>
    </xdr:from>
    <xdr:to>
      <xdr:col>22</xdr:col>
      <xdr:colOff>114300</xdr:colOff>
      <xdr:row>36</xdr:row>
      <xdr:rowOff>165991</xdr:rowOff>
    </xdr:to>
    <xdr:cxnSp macro="">
      <xdr:nvCxnSpPr>
        <xdr:cNvPr id="118" name="直線コネクタ 117"/>
        <xdr:cNvCxnSpPr/>
      </xdr:nvCxnSpPr>
      <xdr:spPr bwMode="auto">
        <a:xfrm>
          <a:off x="3606800" y="6795574"/>
          <a:ext cx="698500" cy="3236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254828</xdr:rowOff>
    </xdr:from>
    <xdr:to>
      <xdr:col>22</xdr:col>
      <xdr:colOff>165100</xdr:colOff>
      <xdr:row>36</xdr:row>
      <xdr:rowOff>13528</xdr:rowOff>
    </xdr:to>
    <xdr:sp macro="" textlink="">
      <xdr:nvSpPr>
        <xdr:cNvPr id="119" name="フローチャート: 判断 118"/>
        <xdr:cNvSpPr/>
      </xdr:nvSpPr>
      <xdr:spPr bwMode="auto">
        <a:xfrm>
          <a:off x="4254500" y="68651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23705</xdr:rowOff>
    </xdr:from>
    <xdr:ext cx="762000" cy="259045"/>
    <xdr:sp macro="" textlink="">
      <xdr:nvSpPr>
        <xdr:cNvPr id="120" name="テキスト ボックス 119"/>
        <xdr:cNvSpPr txBox="1"/>
      </xdr:nvSpPr>
      <xdr:spPr>
        <a:xfrm>
          <a:off x="3924300" y="6634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122245</xdr:rowOff>
    </xdr:from>
    <xdr:to>
      <xdr:col>18</xdr:col>
      <xdr:colOff>177800</xdr:colOff>
      <xdr:row>35</xdr:row>
      <xdr:rowOff>185224</xdr:rowOff>
    </xdr:to>
    <xdr:cxnSp macro="">
      <xdr:nvCxnSpPr>
        <xdr:cNvPr id="121" name="直線コネクタ 120"/>
        <xdr:cNvCxnSpPr/>
      </xdr:nvCxnSpPr>
      <xdr:spPr bwMode="auto">
        <a:xfrm>
          <a:off x="2908300" y="6732595"/>
          <a:ext cx="698500" cy="629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212948</xdr:rowOff>
    </xdr:from>
    <xdr:to>
      <xdr:col>19</xdr:col>
      <xdr:colOff>38100</xdr:colOff>
      <xdr:row>35</xdr:row>
      <xdr:rowOff>314548</xdr:rowOff>
    </xdr:to>
    <xdr:sp macro="" textlink="">
      <xdr:nvSpPr>
        <xdr:cNvPr id="122" name="フローチャート: 判断 121"/>
        <xdr:cNvSpPr/>
      </xdr:nvSpPr>
      <xdr:spPr bwMode="auto">
        <a:xfrm>
          <a:off x="3556000" y="682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299325</xdr:rowOff>
    </xdr:from>
    <xdr:ext cx="762000" cy="259045"/>
    <xdr:sp macro="" textlink="">
      <xdr:nvSpPr>
        <xdr:cNvPr id="123" name="テキスト ボックス 122"/>
        <xdr:cNvSpPr txBox="1"/>
      </xdr:nvSpPr>
      <xdr:spPr>
        <a:xfrm>
          <a:off x="3225800" y="6909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173012</xdr:rowOff>
    </xdr:from>
    <xdr:to>
      <xdr:col>15</xdr:col>
      <xdr:colOff>101600</xdr:colOff>
      <xdr:row>35</xdr:row>
      <xdr:rowOff>274612</xdr:rowOff>
    </xdr:to>
    <xdr:sp macro="" textlink="">
      <xdr:nvSpPr>
        <xdr:cNvPr id="124" name="フローチャート: 判断 123"/>
        <xdr:cNvSpPr/>
      </xdr:nvSpPr>
      <xdr:spPr bwMode="auto">
        <a:xfrm>
          <a:off x="2857500" y="67833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259389</xdr:rowOff>
    </xdr:from>
    <xdr:ext cx="762000" cy="259045"/>
    <xdr:sp macro="" textlink="">
      <xdr:nvSpPr>
        <xdr:cNvPr id="125" name="テキスト ボックス 124"/>
        <xdr:cNvSpPr txBox="1"/>
      </xdr:nvSpPr>
      <xdr:spPr>
        <a:xfrm>
          <a:off x="2527300" y="6869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57531</xdr:rowOff>
    </xdr:from>
    <xdr:to>
      <xdr:col>29</xdr:col>
      <xdr:colOff>177800</xdr:colOff>
      <xdr:row>36</xdr:row>
      <xdr:rowOff>159131</xdr:rowOff>
    </xdr:to>
    <xdr:sp macro="" textlink="">
      <xdr:nvSpPr>
        <xdr:cNvPr id="131" name="楕円 130"/>
        <xdr:cNvSpPr/>
      </xdr:nvSpPr>
      <xdr:spPr bwMode="auto">
        <a:xfrm>
          <a:off x="5600700" y="70107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29608</xdr:rowOff>
    </xdr:from>
    <xdr:ext cx="762000" cy="259045"/>
    <xdr:sp macro="" textlink="">
      <xdr:nvSpPr>
        <xdr:cNvPr id="132" name="人口1人当たり決算額の推移該当値テキスト445"/>
        <xdr:cNvSpPr txBox="1"/>
      </xdr:nvSpPr>
      <xdr:spPr>
        <a:xfrm>
          <a:off x="5740400" y="6982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60968</xdr:rowOff>
    </xdr:from>
    <xdr:to>
      <xdr:col>26</xdr:col>
      <xdr:colOff>101600</xdr:colOff>
      <xdr:row>36</xdr:row>
      <xdr:rowOff>162568</xdr:rowOff>
    </xdr:to>
    <xdr:sp macro="" textlink="">
      <xdr:nvSpPr>
        <xdr:cNvPr id="133" name="楕円 132"/>
        <xdr:cNvSpPr/>
      </xdr:nvSpPr>
      <xdr:spPr bwMode="auto">
        <a:xfrm>
          <a:off x="4953000" y="70142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147345</xdr:rowOff>
    </xdr:from>
    <xdr:ext cx="736600" cy="259045"/>
    <xdr:sp macro="" textlink="">
      <xdr:nvSpPr>
        <xdr:cNvPr id="134" name="テキスト ボックス 133"/>
        <xdr:cNvSpPr txBox="1"/>
      </xdr:nvSpPr>
      <xdr:spPr>
        <a:xfrm>
          <a:off x="4622800" y="71005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115191</xdr:rowOff>
    </xdr:from>
    <xdr:to>
      <xdr:col>22</xdr:col>
      <xdr:colOff>165100</xdr:colOff>
      <xdr:row>37</xdr:row>
      <xdr:rowOff>45341</xdr:rowOff>
    </xdr:to>
    <xdr:sp macro="" textlink="">
      <xdr:nvSpPr>
        <xdr:cNvPr id="135" name="楕円 134"/>
        <xdr:cNvSpPr/>
      </xdr:nvSpPr>
      <xdr:spPr bwMode="auto">
        <a:xfrm>
          <a:off x="4254500" y="70684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30118</xdr:rowOff>
    </xdr:from>
    <xdr:ext cx="762000" cy="259045"/>
    <xdr:sp macro="" textlink="">
      <xdr:nvSpPr>
        <xdr:cNvPr id="136" name="テキスト ボックス 135"/>
        <xdr:cNvSpPr txBox="1"/>
      </xdr:nvSpPr>
      <xdr:spPr>
        <a:xfrm>
          <a:off x="3924300" y="7154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134424</xdr:rowOff>
    </xdr:from>
    <xdr:to>
      <xdr:col>19</xdr:col>
      <xdr:colOff>38100</xdr:colOff>
      <xdr:row>35</xdr:row>
      <xdr:rowOff>236024</xdr:rowOff>
    </xdr:to>
    <xdr:sp macro="" textlink="">
      <xdr:nvSpPr>
        <xdr:cNvPr id="137" name="楕円 136"/>
        <xdr:cNvSpPr/>
      </xdr:nvSpPr>
      <xdr:spPr bwMode="auto">
        <a:xfrm>
          <a:off x="3556000" y="67447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246201</xdr:rowOff>
    </xdr:from>
    <xdr:ext cx="762000" cy="259045"/>
    <xdr:sp macro="" textlink="">
      <xdr:nvSpPr>
        <xdr:cNvPr id="138" name="テキスト ボックス 137"/>
        <xdr:cNvSpPr txBox="1"/>
      </xdr:nvSpPr>
      <xdr:spPr>
        <a:xfrm>
          <a:off x="3225800" y="6513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71445</xdr:rowOff>
    </xdr:from>
    <xdr:to>
      <xdr:col>15</xdr:col>
      <xdr:colOff>101600</xdr:colOff>
      <xdr:row>35</xdr:row>
      <xdr:rowOff>173045</xdr:rowOff>
    </xdr:to>
    <xdr:sp macro="" textlink="">
      <xdr:nvSpPr>
        <xdr:cNvPr id="139" name="楕円 138"/>
        <xdr:cNvSpPr/>
      </xdr:nvSpPr>
      <xdr:spPr bwMode="auto">
        <a:xfrm>
          <a:off x="2857500" y="66817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183222</xdr:rowOff>
    </xdr:from>
    <xdr:ext cx="762000" cy="259045"/>
    <xdr:sp macro="" textlink="">
      <xdr:nvSpPr>
        <xdr:cNvPr id="140" name="テキスト ボックス 139"/>
        <xdr:cNvSpPr txBox="1"/>
      </xdr:nvSpPr>
      <xdr:spPr>
        <a:xfrm>
          <a:off x="2527300" y="6450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京都府笠置町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1,392
1,388
23.52
1,588,611
1,537,969
35,727
887,648
1,263,478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92727</xdr:rowOff>
    </xdr:from>
    <xdr:ext cx="685572" cy="259045"/>
    <xdr:sp macro="" textlink="">
      <xdr:nvSpPr>
        <xdr:cNvPr id="51" name="テキスト ボックス 50"/>
        <xdr:cNvSpPr txBox="1"/>
      </xdr:nvSpPr>
      <xdr:spPr>
        <a:xfrm>
          <a:off x="76428" y="50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49231</xdr:rowOff>
    </xdr:from>
    <xdr:to>
      <xdr:col>24</xdr:col>
      <xdr:colOff>62865</xdr:colOff>
      <xdr:row>38</xdr:row>
      <xdr:rowOff>122100</xdr:rowOff>
    </xdr:to>
    <xdr:cxnSp macro="">
      <xdr:nvCxnSpPr>
        <xdr:cNvPr id="55" name="直線コネクタ 54"/>
        <xdr:cNvCxnSpPr/>
      </xdr:nvCxnSpPr>
      <xdr:spPr>
        <a:xfrm flipV="1">
          <a:off x="4633595" y="5364181"/>
          <a:ext cx="1270" cy="1273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125927</xdr:rowOff>
    </xdr:from>
    <xdr:ext cx="534377" cy="259045"/>
    <xdr:sp macro="" textlink="">
      <xdr:nvSpPr>
        <xdr:cNvPr id="56" name="人件費最小値テキスト"/>
        <xdr:cNvSpPr txBox="1"/>
      </xdr:nvSpPr>
      <xdr:spPr>
        <a:xfrm>
          <a:off x="4686300" y="664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122100</xdr:rowOff>
    </xdr:from>
    <xdr:to>
      <xdr:col>24</xdr:col>
      <xdr:colOff>152400</xdr:colOff>
      <xdr:row>38</xdr:row>
      <xdr:rowOff>122100</xdr:rowOff>
    </xdr:to>
    <xdr:cxnSp macro="">
      <xdr:nvCxnSpPr>
        <xdr:cNvPr id="57" name="直線コネクタ 56"/>
        <xdr:cNvCxnSpPr/>
      </xdr:nvCxnSpPr>
      <xdr:spPr>
        <a:xfrm>
          <a:off x="4546600" y="663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167358</xdr:rowOff>
    </xdr:from>
    <xdr:ext cx="690189" cy="259045"/>
    <xdr:sp macro="" textlink="">
      <xdr:nvSpPr>
        <xdr:cNvPr id="58" name="人件費最大値テキスト"/>
        <xdr:cNvSpPr txBox="1"/>
      </xdr:nvSpPr>
      <xdr:spPr>
        <a:xfrm>
          <a:off x="4686300" y="51394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49231</xdr:rowOff>
    </xdr:from>
    <xdr:to>
      <xdr:col>24</xdr:col>
      <xdr:colOff>152400</xdr:colOff>
      <xdr:row>31</xdr:row>
      <xdr:rowOff>49231</xdr:rowOff>
    </xdr:to>
    <xdr:cxnSp macro="">
      <xdr:nvCxnSpPr>
        <xdr:cNvPr id="59" name="直線コネクタ 58"/>
        <xdr:cNvCxnSpPr/>
      </xdr:nvCxnSpPr>
      <xdr:spPr>
        <a:xfrm>
          <a:off x="4546600" y="5364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66344</xdr:rowOff>
    </xdr:from>
    <xdr:to>
      <xdr:col>24</xdr:col>
      <xdr:colOff>63500</xdr:colOff>
      <xdr:row>37</xdr:row>
      <xdr:rowOff>104945</xdr:rowOff>
    </xdr:to>
    <xdr:cxnSp macro="">
      <xdr:nvCxnSpPr>
        <xdr:cNvPr id="60" name="直線コネクタ 59"/>
        <xdr:cNvCxnSpPr/>
      </xdr:nvCxnSpPr>
      <xdr:spPr>
        <a:xfrm flipV="1">
          <a:off x="3797300" y="6409994"/>
          <a:ext cx="838200" cy="3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39510</xdr:rowOff>
    </xdr:from>
    <xdr:ext cx="599010" cy="259045"/>
    <xdr:sp macro="" textlink="">
      <xdr:nvSpPr>
        <xdr:cNvPr id="61" name="人件費平均値テキスト"/>
        <xdr:cNvSpPr txBox="1"/>
      </xdr:nvSpPr>
      <xdr:spPr>
        <a:xfrm>
          <a:off x="4686300" y="63831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61083</xdr:rowOff>
    </xdr:from>
    <xdr:to>
      <xdr:col>24</xdr:col>
      <xdr:colOff>114300</xdr:colOff>
      <xdr:row>37</xdr:row>
      <xdr:rowOff>162683</xdr:rowOff>
    </xdr:to>
    <xdr:sp macro="" textlink="">
      <xdr:nvSpPr>
        <xdr:cNvPr id="62" name="フローチャート: 判断 61"/>
        <xdr:cNvSpPr/>
      </xdr:nvSpPr>
      <xdr:spPr>
        <a:xfrm>
          <a:off x="4584700" y="640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89352</xdr:rowOff>
    </xdr:from>
    <xdr:to>
      <xdr:col>19</xdr:col>
      <xdr:colOff>177800</xdr:colOff>
      <xdr:row>37</xdr:row>
      <xdr:rowOff>104945</xdr:rowOff>
    </xdr:to>
    <xdr:cxnSp macro="">
      <xdr:nvCxnSpPr>
        <xdr:cNvPr id="63" name="直線コネクタ 62"/>
        <xdr:cNvCxnSpPr/>
      </xdr:nvCxnSpPr>
      <xdr:spPr>
        <a:xfrm>
          <a:off x="2908300" y="6433002"/>
          <a:ext cx="889000" cy="15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63719</xdr:rowOff>
    </xdr:from>
    <xdr:to>
      <xdr:col>20</xdr:col>
      <xdr:colOff>38100</xdr:colOff>
      <xdr:row>37</xdr:row>
      <xdr:rowOff>165319</xdr:rowOff>
    </xdr:to>
    <xdr:sp macro="" textlink="">
      <xdr:nvSpPr>
        <xdr:cNvPr id="64" name="フローチャート: 判断 63"/>
        <xdr:cNvSpPr/>
      </xdr:nvSpPr>
      <xdr:spPr>
        <a:xfrm>
          <a:off x="3746500" y="6407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156446</xdr:rowOff>
    </xdr:from>
    <xdr:ext cx="599010" cy="259045"/>
    <xdr:sp macro="" textlink="">
      <xdr:nvSpPr>
        <xdr:cNvPr id="65" name="テキスト ボックス 64"/>
        <xdr:cNvSpPr txBox="1"/>
      </xdr:nvSpPr>
      <xdr:spPr>
        <a:xfrm>
          <a:off x="3497795" y="6500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89352</xdr:rowOff>
    </xdr:from>
    <xdr:to>
      <xdr:col>15</xdr:col>
      <xdr:colOff>50800</xdr:colOff>
      <xdr:row>37</xdr:row>
      <xdr:rowOff>97520</xdr:rowOff>
    </xdr:to>
    <xdr:cxnSp macro="">
      <xdr:nvCxnSpPr>
        <xdr:cNvPr id="66" name="直線コネクタ 65"/>
        <xdr:cNvCxnSpPr/>
      </xdr:nvCxnSpPr>
      <xdr:spPr>
        <a:xfrm flipV="1">
          <a:off x="2019300" y="6433002"/>
          <a:ext cx="889000" cy="8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83338</xdr:rowOff>
    </xdr:from>
    <xdr:to>
      <xdr:col>15</xdr:col>
      <xdr:colOff>101600</xdr:colOff>
      <xdr:row>38</xdr:row>
      <xdr:rowOff>13488</xdr:rowOff>
    </xdr:to>
    <xdr:sp macro="" textlink="">
      <xdr:nvSpPr>
        <xdr:cNvPr id="67" name="フローチャート: 判断 66"/>
        <xdr:cNvSpPr/>
      </xdr:nvSpPr>
      <xdr:spPr>
        <a:xfrm>
          <a:off x="2857500" y="6426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4615</xdr:rowOff>
    </xdr:from>
    <xdr:ext cx="599010" cy="259045"/>
    <xdr:sp macro="" textlink="">
      <xdr:nvSpPr>
        <xdr:cNvPr id="68" name="テキスト ボックス 67"/>
        <xdr:cNvSpPr txBox="1"/>
      </xdr:nvSpPr>
      <xdr:spPr>
        <a:xfrm>
          <a:off x="2608795" y="6519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97520</xdr:rowOff>
    </xdr:from>
    <xdr:to>
      <xdr:col>10</xdr:col>
      <xdr:colOff>114300</xdr:colOff>
      <xdr:row>37</xdr:row>
      <xdr:rowOff>118231</xdr:rowOff>
    </xdr:to>
    <xdr:cxnSp macro="">
      <xdr:nvCxnSpPr>
        <xdr:cNvPr id="69" name="直線コネクタ 68"/>
        <xdr:cNvCxnSpPr/>
      </xdr:nvCxnSpPr>
      <xdr:spPr>
        <a:xfrm flipV="1">
          <a:off x="1130300" y="6441170"/>
          <a:ext cx="889000" cy="20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84251</xdr:rowOff>
    </xdr:from>
    <xdr:to>
      <xdr:col>10</xdr:col>
      <xdr:colOff>165100</xdr:colOff>
      <xdr:row>38</xdr:row>
      <xdr:rowOff>14401</xdr:rowOff>
    </xdr:to>
    <xdr:sp macro="" textlink="">
      <xdr:nvSpPr>
        <xdr:cNvPr id="70" name="フローチャート: 判断 69"/>
        <xdr:cNvSpPr/>
      </xdr:nvSpPr>
      <xdr:spPr>
        <a:xfrm>
          <a:off x="1968500" y="642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5528</xdr:rowOff>
    </xdr:from>
    <xdr:ext cx="599010" cy="259045"/>
    <xdr:sp macro="" textlink="">
      <xdr:nvSpPr>
        <xdr:cNvPr id="71" name="テキスト ボックス 70"/>
        <xdr:cNvSpPr txBox="1"/>
      </xdr:nvSpPr>
      <xdr:spPr>
        <a:xfrm>
          <a:off x="1719795" y="6520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92257</xdr:rowOff>
    </xdr:from>
    <xdr:to>
      <xdr:col>6</xdr:col>
      <xdr:colOff>38100</xdr:colOff>
      <xdr:row>38</xdr:row>
      <xdr:rowOff>22406</xdr:rowOff>
    </xdr:to>
    <xdr:sp macro="" textlink="">
      <xdr:nvSpPr>
        <xdr:cNvPr id="72" name="フローチャート: 判断 71"/>
        <xdr:cNvSpPr/>
      </xdr:nvSpPr>
      <xdr:spPr>
        <a:xfrm>
          <a:off x="1079500" y="643590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13533</xdr:rowOff>
    </xdr:from>
    <xdr:ext cx="599010" cy="259045"/>
    <xdr:sp macro="" textlink="">
      <xdr:nvSpPr>
        <xdr:cNvPr id="73" name="テキスト ボックス 72"/>
        <xdr:cNvSpPr txBox="1"/>
      </xdr:nvSpPr>
      <xdr:spPr>
        <a:xfrm>
          <a:off x="830795" y="6528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15544</xdr:rowOff>
    </xdr:from>
    <xdr:to>
      <xdr:col>24</xdr:col>
      <xdr:colOff>114300</xdr:colOff>
      <xdr:row>37</xdr:row>
      <xdr:rowOff>117144</xdr:rowOff>
    </xdr:to>
    <xdr:sp macro="" textlink="">
      <xdr:nvSpPr>
        <xdr:cNvPr id="79" name="楕円 78"/>
        <xdr:cNvSpPr/>
      </xdr:nvSpPr>
      <xdr:spPr>
        <a:xfrm>
          <a:off x="4584700" y="635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38421</xdr:rowOff>
    </xdr:from>
    <xdr:ext cx="599010" cy="259045"/>
    <xdr:sp macro="" textlink="">
      <xdr:nvSpPr>
        <xdr:cNvPr id="80" name="人件費該当値テキスト"/>
        <xdr:cNvSpPr txBox="1"/>
      </xdr:nvSpPr>
      <xdr:spPr>
        <a:xfrm>
          <a:off x="4686300" y="6210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54145</xdr:rowOff>
    </xdr:from>
    <xdr:to>
      <xdr:col>20</xdr:col>
      <xdr:colOff>38100</xdr:colOff>
      <xdr:row>37</xdr:row>
      <xdr:rowOff>155745</xdr:rowOff>
    </xdr:to>
    <xdr:sp macro="" textlink="">
      <xdr:nvSpPr>
        <xdr:cNvPr id="81" name="楕円 80"/>
        <xdr:cNvSpPr/>
      </xdr:nvSpPr>
      <xdr:spPr>
        <a:xfrm>
          <a:off x="3746500" y="639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822</xdr:rowOff>
    </xdr:from>
    <xdr:ext cx="599010" cy="259045"/>
    <xdr:sp macro="" textlink="">
      <xdr:nvSpPr>
        <xdr:cNvPr id="82" name="テキスト ボックス 81"/>
        <xdr:cNvSpPr txBox="1"/>
      </xdr:nvSpPr>
      <xdr:spPr>
        <a:xfrm>
          <a:off x="3497795" y="6173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38552</xdr:rowOff>
    </xdr:from>
    <xdr:to>
      <xdr:col>15</xdr:col>
      <xdr:colOff>101600</xdr:colOff>
      <xdr:row>37</xdr:row>
      <xdr:rowOff>140152</xdr:rowOff>
    </xdr:to>
    <xdr:sp macro="" textlink="">
      <xdr:nvSpPr>
        <xdr:cNvPr id="83" name="楕円 82"/>
        <xdr:cNvSpPr/>
      </xdr:nvSpPr>
      <xdr:spPr>
        <a:xfrm>
          <a:off x="2857500" y="638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156679</xdr:rowOff>
    </xdr:from>
    <xdr:ext cx="599010" cy="259045"/>
    <xdr:sp macro="" textlink="">
      <xdr:nvSpPr>
        <xdr:cNvPr id="84" name="テキスト ボックス 83"/>
        <xdr:cNvSpPr txBox="1"/>
      </xdr:nvSpPr>
      <xdr:spPr>
        <a:xfrm>
          <a:off x="2608795" y="6157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46720</xdr:rowOff>
    </xdr:from>
    <xdr:to>
      <xdr:col>10</xdr:col>
      <xdr:colOff>165100</xdr:colOff>
      <xdr:row>37</xdr:row>
      <xdr:rowOff>148320</xdr:rowOff>
    </xdr:to>
    <xdr:sp macro="" textlink="">
      <xdr:nvSpPr>
        <xdr:cNvPr id="85" name="楕円 84"/>
        <xdr:cNvSpPr/>
      </xdr:nvSpPr>
      <xdr:spPr>
        <a:xfrm>
          <a:off x="1968500" y="639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164847</xdr:rowOff>
    </xdr:from>
    <xdr:ext cx="599010" cy="259045"/>
    <xdr:sp macro="" textlink="">
      <xdr:nvSpPr>
        <xdr:cNvPr id="86" name="テキスト ボックス 85"/>
        <xdr:cNvSpPr txBox="1"/>
      </xdr:nvSpPr>
      <xdr:spPr>
        <a:xfrm>
          <a:off x="1719795" y="6165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67431</xdr:rowOff>
    </xdr:from>
    <xdr:to>
      <xdr:col>6</xdr:col>
      <xdr:colOff>38100</xdr:colOff>
      <xdr:row>37</xdr:row>
      <xdr:rowOff>169031</xdr:rowOff>
    </xdr:to>
    <xdr:sp macro="" textlink="">
      <xdr:nvSpPr>
        <xdr:cNvPr id="87" name="楕円 86"/>
        <xdr:cNvSpPr/>
      </xdr:nvSpPr>
      <xdr:spPr>
        <a:xfrm>
          <a:off x="1079500" y="641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14108</xdr:rowOff>
    </xdr:from>
    <xdr:ext cx="599010" cy="259045"/>
    <xdr:sp macro="" textlink="">
      <xdr:nvSpPr>
        <xdr:cNvPr id="88" name="テキスト ボックス 87"/>
        <xdr:cNvSpPr txBox="1"/>
      </xdr:nvSpPr>
      <xdr:spPr>
        <a:xfrm>
          <a:off x="830795" y="6186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69355</xdr:rowOff>
    </xdr:from>
    <xdr:to>
      <xdr:col>24</xdr:col>
      <xdr:colOff>62865</xdr:colOff>
      <xdr:row>58</xdr:row>
      <xdr:rowOff>96524</xdr:rowOff>
    </xdr:to>
    <xdr:cxnSp macro="">
      <xdr:nvCxnSpPr>
        <xdr:cNvPr id="110" name="直線コネクタ 109"/>
        <xdr:cNvCxnSpPr/>
      </xdr:nvCxnSpPr>
      <xdr:spPr>
        <a:xfrm flipV="1">
          <a:off x="4633595" y="8813305"/>
          <a:ext cx="1270" cy="122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100351</xdr:rowOff>
    </xdr:from>
    <xdr:ext cx="534377" cy="259045"/>
    <xdr:sp macro="" textlink="">
      <xdr:nvSpPr>
        <xdr:cNvPr id="111" name="物件費最小値テキスト"/>
        <xdr:cNvSpPr txBox="1"/>
      </xdr:nvSpPr>
      <xdr:spPr>
        <a:xfrm>
          <a:off x="4686300" y="10044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96524</xdr:rowOff>
    </xdr:from>
    <xdr:to>
      <xdr:col>24</xdr:col>
      <xdr:colOff>152400</xdr:colOff>
      <xdr:row>58</xdr:row>
      <xdr:rowOff>96524</xdr:rowOff>
    </xdr:to>
    <xdr:cxnSp macro="">
      <xdr:nvCxnSpPr>
        <xdr:cNvPr id="112" name="直線コネクタ 111"/>
        <xdr:cNvCxnSpPr/>
      </xdr:nvCxnSpPr>
      <xdr:spPr>
        <a:xfrm>
          <a:off x="4546600" y="10040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16032</xdr:rowOff>
    </xdr:from>
    <xdr:ext cx="690189" cy="259045"/>
    <xdr:sp macro="" textlink="">
      <xdr:nvSpPr>
        <xdr:cNvPr id="113" name="物件費最大値テキスト"/>
        <xdr:cNvSpPr txBox="1"/>
      </xdr:nvSpPr>
      <xdr:spPr>
        <a:xfrm>
          <a:off x="4686300" y="85885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2,778,860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69355</xdr:rowOff>
    </xdr:from>
    <xdr:to>
      <xdr:col>24</xdr:col>
      <xdr:colOff>152400</xdr:colOff>
      <xdr:row>51</xdr:row>
      <xdr:rowOff>69355</xdr:rowOff>
    </xdr:to>
    <xdr:cxnSp macro="">
      <xdr:nvCxnSpPr>
        <xdr:cNvPr id="114" name="直線コネクタ 113"/>
        <xdr:cNvCxnSpPr/>
      </xdr:nvCxnSpPr>
      <xdr:spPr>
        <a:xfrm>
          <a:off x="4546600" y="8813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86669</xdr:rowOff>
    </xdr:from>
    <xdr:to>
      <xdr:col>24</xdr:col>
      <xdr:colOff>63500</xdr:colOff>
      <xdr:row>58</xdr:row>
      <xdr:rowOff>89217</xdr:rowOff>
    </xdr:to>
    <xdr:cxnSp macro="">
      <xdr:nvCxnSpPr>
        <xdr:cNvPr id="115" name="直線コネクタ 114"/>
        <xdr:cNvCxnSpPr/>
      </xdr:nvCxnSpPr>
      <xdr:spPr>
        <a:xfrm>
          <a:off x="3797300" y="10030769"/>
          <a:ext cx="838200" cy="2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155455</xdr:rowOff>
    </xdr:from>
    <xdr:ext cx="599010" cy="259045"/>
    <xdr:sp macro="" textlink="">
      <xdr:nvSpPr>
        <xdr:cNvPr id="116" name="物件費平均値テキスト"/>
        <xdr:cNvSpPr txBox="1"/>
      </xdr:nvSpPr>
      <xdr:spPr>
        <a:xfrm>
          <a:off x="4686300" y="97566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132578</xdr:rowOff>
    </xdr:from>
    <xdr:to>
      <xdr:col>24</xdr:col>
      <xdr:colOff>114300</xdr:colOff>
      <xdr:row>58</xdr:row>
      <xdr:rowOff>62728</xdr:rowOff>
    </xdr:to>
    <xdr:sp macro="" textlink="">
      <xdr:nvSpPr>
        <xdr:cNvPr id="117" name="フローチャート: 判断 116"/>
        <xdr:cNvSpPr/>
      </xdr:nvSpPr>
      <xdr:spPr>
        <a:xfrm>
          <a:off x="4584700" y="990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86669</xdr:rowOff>
    </xdr:from>
    <xdr:to>
      <xdr:col>19</xdr:col>
      <xdr:colOff>177800</xdr:colOff>
      <xdr:row>58</xdr:row>
      <xdr:rowOff>98513</xdr:rowOff>
    </xdr:to>
    <xdr:cxnSp macro="">
      <xdr:nvCxnSpPr>
        <xdr:cNvPr id="118" name="直線コネクタ 117"/>
        <xdr:cNvCxnSpPr/>
      </xdr:nvCxnSpPr>
      <xdr:spPr>
        <a:xfrm flipV="1">
          <a:off x="2908300" y="10030769"/>
          <a:ext cx="889000" cy="11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135604</xdr:rowOff>
    </xdr:from>
    <xdr:to>
      <xdr:col>20</xdr:col>
      <xdr:colOff>38100</xdr:colOff>
      <xdr:row>58</xdr:row>
      <xdr:rowOff>65754</xdr:rowOff>
    </xdr:to>
    <xdr:sp macro="" textlink="">
      <xdr:nvSpPr>
        <xdr:cNvPr id="119" name="フローチャート: 判断 118"/>
        <xdr:cNvSpPr/>
      </xdr:nvSpPr>
      <xdr:spPr>
        <a:xfrm>
          <a:off x="3746500" y="990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82281</xdr:rowOff>
    </xdr:from>
    <xdr:ext cx="599010" cy="259045"/>
    <xdr:sp macro="" textlink="">
      <xdr:nvSpPr>
        <xdr:cNvPr id="120" name="テキスト ボックス 119"/>
        <xdr:cNvSpPr txBox="1"/>
      </xdr:nvSpPr>
      <xdr:spPr>
        <a:xfrm>
          <a:off x="3497795" y="9683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98513</xdr:rowOff>
    </xdr:from>
    <xdr:to>
      <xdr:col>15</xdr:col>
      <xdr:colOff>50800</xdr:colOff>
      <xdr:row>58</xdr:row>
      <xdr:rowOff>102893</xdr:rowOff>
    </xdr:to>
    <xdr:cxnSp macro="">
      <xdr:nvCxnSpPr>
        <xdr:cNvPr id="121" name="直線コネクタ 120"/>
        <xdr:cNvCxnSpPr/>
      </xdr:nvCxnSpPr>
      <xdr:spPr>
        <a:xfrm flipV="1">
          <a:off x="2019300" y="10042613"/>
          <a:ext cx="889000" cy="4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126210</xdr:rowOff>
    </xdr:from>
    <xdr:to>
      <xdr:col>15</xdr:col>
      <xdr:colOff>101600</xdr:colOff>
      <xdr:row>58</xdr:row>
      <xdr:rowOff>56360</xdr:rowOff>
    </xdr:to>
    <xdr:sp macro="" textlink="">
      <xdr:nvSpPr>
        <xdr:cNvPr id="122" name="フローチャート: 判断 121"/>
        <xdr:cNvSpPr/>
      </xdr:nvSpPr>
      <xdr:spPr>
        <a:xfrm>
          <a:off x="2857500" y="989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72887</xdr:rowOff>
    </xdr:from>
    <xdr:ext cx="599010" cy="259045"/>
    <xdr:sp macro="" textlink="">
      <xdr:nvSpPr>
        <xdr:cNvPr id="123" name="テキスト ボックス 122"/>
        <xdr:cNvSpPr txBox="1"/>
      </xdr:nvSpPr>
      <xdr:spPr>
        <a:xfrm>
          <a:off x="2608795" y="9674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102893</xdr:rowOff>
    </xdr:from>
    <xdr:to>
      <xdr:col>10</xdr:col>
      <xdr:colOff>114300</xdr:colOff>
      <xdr:row>58</xdr:row>
      <xdr:rowOff>108819</xdr:rowOff>
    </xdr:to>
    <xdr:cxnSp macro="">
      <xdr:nvCxnSpPr>
        <xdr:cNvPr id="124" name="直線コネクタ 123"/>
        <xdr:cNvCxnSpPr/>
      </xdr:nvCxnSpPr>
      <xdr:spPr>
        <a:xfrm flipV="1">
          <a:off x="1130300" y="10046993"/>
          <a:ext cx="889000" cy="5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169907</xdr:rowOff>
    </xdr:from>
    <xdr:to>
      <xdr:col>10</xdr:col>
      <xdr:colOff>165100</xdr:colOff>
      <xdr:row>58</xdr:row>
      <xdr:rowOff>100057</xdr:rowOff>
    </xdr:to>
    <xdr:sp macro="" textlink="">
      <xdr:nvSpPr>
        <xdr:cNvPr id="125" name="フローチャート: 判断 124"/>
        <xdr:cNvSpPr/>
      </xdr:nvSpPr>
      <xdr:spPr>
        <a:xfrm>
          <a:off x="1968500" y="994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116584</xdr:rowOff>
    </xdr:from>
    <xdr:ext cx="599010" cy="259045"/>
    <xdr:sp macro="" textlink="">
      <xdr:nvSpPr>
        <xdr:cNvPr id="126" name="テキスト ボックス 125"/>
        <xdr:cNvSpPr txBox="1"/>
      </xdr:nvSpPr>
      <xdr:spPr>
        <a:xfrm>
          <a:off x="1719795" y="9717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3577</xdr:rowOff>
    </xdr:from>
    <xdr:to>
      <xdr:col>6</xdr:col>
      <xdr:colOff>38100</xdr:colOff>
      <xdr:row>58</xdr:row>
      <xdr:rowOff>105177</xdr:rowOff>
    </xdr:to>
    <xdr:sp macro="" textlink="">
      <xdr:nvSpPr>
        <xdr:cNvPr id="127" name="フローチャート: 判断 126"/>
        <xdr:cNvSpPr/>
      </xdr:nvSpPr>
      <xdr:spPr>
        <a:xfrm>
          <a:off x="1079500" y="994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121704</xdr:rowOff>
    </xdr:from>
    <xdr:ext cx="599010" cy="259045"/>
    <xdr:sp macro="" textlink="">
      <xdr:nvSpPr>
        <xdr:cNvPr id="128" name="テキスト ボックス 127"/>
        <xdr:cNvSpPr txBox="1"/>
      </xdr:nvSpPr>
      <xdr:spPr>
        <a:xfrm>
          <a:off x="830795" y="9722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38417</xdr:rowOff>
    </xdr:from>
    <xdr:to>
      <xdr:col>24</xdr:col>
      <xdr:colOff>114300</xdr:colOff>
      <xdr:row>58</xdr:row>
      <xdr:rowOff>140017</xdr:rowOff>
    </xdr:to>
    <xdr:sp macro="" textlink="">
      <xdr:nvSpPr>
        <xdr:cNvPr id="134" name="楕円 133"/>
        <xdr:cNvSpPr/>
      </xdr:nvSpPr>
      <xdr:spPr>
        <a:xfrm>
          <a:off x="4584700" y="9982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124794</xdr:rowOff>
    </xdr:from>
    <xdr:ext cx="599010" cy="259045"/>
    <xdr:sp macro="" textlink="">
      <xdr:nvSpPr>
        <xdr:cNvPr id="135" name="物件費該当値テキスト"/>
        <xdr:cNvSpPr txBox="1"/>
      </xdr:nvSpPr>
      <xdr:spPr>
        <a:xfrm>
          <a:off x="4686300" y="9897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35869</xdr:rowOff>
    </xdr:from>
    <xdr:to>
      <xdr:col>20</xdr:col>
      <xdr:colOff>38100</xdr:colOff>
      <xdr:row>58</xdr:row>
      <xdr:rowOff>137469</xdr:rowOff>
    </xdr:to>
    <xdr:sp macro="" textlink="">
      <xdr:nvSpPr>
        <xdr:cNvPr id="136" name="楕円 135"/>
        <xdr:cNvSpPr/>
      </xdr:nvSpPr>
      <xdr:spPr>
        <a:xfrm>
          <a:off x="3746500" y="997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128596</xdr:rowOff>
    </xdr:from>
    <xdr:ext cx="599010" cy="259045"/>
    <xdr:sp macro="" textlink="">
      <xdr:nvSpPr>
        <xdr:cNvPr id="137" name="テキスト ボックス 136"/>
        <xdr:cNvSpPr txBox="1"/>
      </xdr:nvSpPr>
      <xdr:spPr>
        <a:xfrm>
          <a:off x="3497795" y="10072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47713</xdr:rowOff>
    </xdr:from>
    <xdr:to>
      <xdr:col>15</xdr:col>
      <xdr:colOff>101600</xdr:colOff>
      <xdr:row>58</xdr:row>
      <xdr:rowOff>149313</xdr:rowOff>
    </xdr:to>
    <xdr:sp macro="" textlink="">
      <xdr:nvSpPr>
        <xdr:cNvPr id="138" name="楕円 137"/>
        <xdr:cNvSpPr/>
      </xdr:nvSpPr>
      <xdr:spPr>
        <a:xfrm>
          <a:off x="2857500" y="9991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140440</xdr:rowOff>
    </xdr:from>
    <xdr:ext cx="534377" cy="259045"/>
    <xdr:sp macro="" textlink="">
      <xdr:nvSpPr>
        <xdr:cNvPr id="139" name="テキスト ボックス 138"/>
        <xdr:cNvSpPr txBox="1"/>
      </xdr:nvSpPr>
      <xdr:spPr>
        <a:xfrm>
          <a:off x="2641111" y="10084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52093</xdr:rowOff>
    </xdr:from>
    <xdr:to>
      <xdr:col>10</xdr:col>
      <xdr:colOff>165100</xdr:colOff>
      <xdr:row>58</xdr:row>
      <xdr:rowOff>153693</xdr:rowOff>
    </xdr:to>
    <xdr:sp macro="" textlink="">
      <xdr:nvSpPr>
        <xdr:cNvPr id="140" name="楕円 139"/>
        <xdr:cNvSpPr/>
      </xdr:nvSpPr>
      <xdr:spPr>
        <a:xfrm>
          <a:off x="1968500" y="9996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144820</xdr:rowOff>
    </xdr:from>
    <xdr:ext cx="534377" cy="259045"/>
    <xdr:sp macro="" textlink="">
      <xdr:nvSpPr>
        <xdr:cNvPr id="141" name="テキスト ボックス 140"/>
        <xdr:cNvSpPr txBox="1"/>
      </xdr:nvSpPr>
      <xdr:spPr>
        <a:xfrm>
          <a:off x="1752111" y="10088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58019</xdr:rowOff>
    </xdr:from>
    <xdr:to>
      <xdr:col>6</xdr:col>
      <xdr:colOff>38100</xdr:colOff>
      <xdr:row>58</xdr:row>
      <xdr:rowOff>159619</xdr:rowOff>
    </xdr:to>
    <xdr:sp macro="" textlink="">
      <xdr:nvSpPr>
        <xdr:cNvPr id="142" name="楕円 141"/>
        <xdr:cNvSpPr/>
      </xdr:nvSpPr>
      <xdr:spPr>
        <a:xfrm>
          <a:off x="1079500" y="1000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150746</xdr:rowOff>
    </xdr:from>
    <xdr:ext cx="534377" cy="259045"/>
    <xdr:sp macro="" textlink="">
      <xdr:nvSpPr>
        <xdr:cNvPr id="143" name="テキスト ボックス 142"/>
        <xdr:cNvSpPr txBox="1"/>
      </xdr:nvSpPr>
      <xdr:spPr>
        <a:xfrm>
          <a:off x="863111" y="1009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693</xdr:rowOff>
    </xdr:from>
    <xdr:to>
      <xdr:col>24</xdr:col>
      <xdr:colOff>62865</xdr:colOff>
      <xdr:row>78</xdr:row>
      <xdr:rowOff>134324</xdr:rowOff>
    </xdr:to>
    <xdr:cxnSp macro="">
      <xdr:nvCxnSpPr>
        <xdr:cNvPr id="165" name="直線コネクタ 164"/>
        <xdr:cNvCxnSpPr/>
      </xdr:nvCxnSpPr>
      <xdr:spPr>
        <a:xfrm flipV="1">
          <a:off x="4633595" y="12345093"/>
          <a:ext cx="1270" cy="1162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138151</xdr:rowOff>
    </xdr:from>
    <xdr:ext cx="469744" cy="259045"/>
    <xdr:sp macro="" textlink="">
      <xdr:nvSpPr>
        <xdr:cNvPr id="166" name="維持補修費最小値テキスト"/>
        <xdr:cNvSpPr txBox="1"/>
      </xdr:nvSpPr>
      <xdr:spPr>
        <a:xfrm>
          <a:off x="4686300" y="13511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134324</xdr:rowOff>
    </xdr:from>
    <xdr:to>
      <xdr:col>24</xdr:col>
      <xdr:colOff>152400</xdr:colOff>
      <xdr:row>78</xdr:row>
      <xdr:rowOff>134324</xdr:rowOff>
    </xdr:to>
    <xdr:cxnSp macro="">
      <xdr:nvCxnSpPr>
        <xdr:cNvPr id="167" name="直線コネクタ 166"/>
        <xdr:cNvCxnSpPr/>
      </xdr:nvCxnSpPr>
      <xdr:spPr>
        <a:xfrm>
          <a:off x="4546600" y="13507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118820</xdr:rowOff>
    </xdr:from>
    <xdr:ext cx="599010" cy="259045"/>
    <xdr:sp macro="" textlink="">
      <xdr:nvSpPr>
        <xdr:cNvPr id="168" name="維持補修費最大値テキスト"/>
        <xdr:cNvSpPr txBox="1"/>
      </xdr:nvSpPr>
      <xdr:spPr>
        <a:xfrm>
          <a:off x="4686300" y="12120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693</xdr:rowOff>
    </xdr:from>
    <xdr:to>
      <xdr:col>24</xdr:col>
      <xdr:colOff>152400</xdr:colOff>
      <xdr:row>72</xdr:row>
      <xdr:rowOff>693</xdr:rowOff>
    </xdr:to>
    <xdr:cxnSp macro="">
      <xdr:nvCxnSpPr>
        <xdr:cNvPr id="169" name="直線コネクタ 168"/>
        <xdr:cNvCxnSpPr/>
      </xdr:nvCxnSpPr>
      <xdr:spPr>
        <a:xfrm>
          <a:off x="4546600" y="12345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116405</xdr:rowOff>
    </xdr:from>
    <xdr:to>
      <xdr:col>24</xdr:col>
      <xdr:colOff>63500</xdr:colOff>
      <xdr:row>78</xdr:row>
      <xdr:rowOff>130108</xdr:rowOff>
    </xdr:to>
    <xdr:cxnSp macro="">
      <xdr:nvCxnSpPr>
        <xdr:cNvPr id="170" name="直線コネクタ 169"/>
        <xdr:cNvCxnSpPr/>
      </xdr:nvCxnSpPr>
      <xdr:spPr>
        <a:xfrm flipV="1">
          <a:off x="3797300" y="13489505"/>
          <a:ext cx="838200" cy="13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5030</xdr:rowOff>
    </xdr:from>
    <xdr:ext cx="534377" cy="259045"/>
    <xdr:sp macro="" textlink="">
      <xdr:nvSpPr>
        <xdr:cNvPr id="171" name="維持補修費平均値テキスト"/>
        <xdr:cNvSpPr txBox="1"/>
      </xdr:nvSpPr>
      <xdr:spPr>
        <a:xfrm>
          <a:off x="4686300" y="132066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153603</xdr:rowOff>
    </xdr:from>
    <xdr:to>
      <xdr:col>24</xdr:col>
      <xdr:colOff>114300</xdr:colOff>
      <xdr:row>78</xdr:row>
      <xdr:rowOff>83753</xdr:rowOff>
    </xdr:to>
    <xdr:sp macro="" textlink="">
      <xdr:nvSpPr>
        <xdr:cNvPr id="172" name="フローチャート: 判断 171"/>
        <xdr:cNvSpPr/>
      </xdr:nvSpPr>
      <xdr:spPr>
        <a:xfrm>
          <a:off x="4584700" y="133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130108</xdr:rowOff>
    </xdr:from>
    <xdr:to>
      <xdr:col>19</xdr:col>
      <xdr:colOff>177800</xdr:colOff>
      <xdr:row>78</xdr:row>
      <xdr:rowOff>131183</xdr:rowOff>
    </xdr:to>
    <xdr:cxnSp macro="">
      <xdr:nvCxnSpPr>
        <xdr:cNvPr id="173" name="直線コネクタ 172"/>
        <xdr:cNvCxnSpPr/>
      </xdr:nvCxnSpPr>
      <xdr:spPr>
        <a:xfrm flipV="1">
          <a:off x="2908300" y="13503208"/>
          <a:ext cx="889000" cy="1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158865</xdr:rowOff>
    </xdr:from>
    <xdr:to>
      <xdr:col>20</xdr:col>
      <xdr:colOff>38100</xdr:colOff>
      <xdr:row>78</xdr:row>
      <xdr:rowOff>89015</xdr:rowOff>
    </xdr:to>
    <xdr:sp macro="" textlink="">
      <xdr:nvSpPr>
        <xdr:cNvPr id="174" name="フローチャート: 判断 173"/>
        <xdr:cNvSpPr/>
      </xdr:nvSpPr>
      <xdr:spPr>
        <a:xfrm>
          <a:off x="3746500" y="133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105542</xdr:rowOff>
    </xdr:from>
    <xdr:ext cx="534377" cy="259045"/>
    <xdr:sp macro="" textlink="">
      <xdr:nvSpPr>
        <xdr:cNvPr id="175" name="テキスト ボックス 174"/>
        <xdr:cNvSpPr txBox="1"/>
      </xdr:nvSpPr>
      <xdr:spPr>
        <a:xfrm>
          <a:off x="3530111" y="13135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131183</xdr:rowOff>
    </xdr:from>
    <xdr:to>
      <xdr:col>15</xdr:col>
      <xdr:colOff>50800</xdr:colOff>
      <xdr:row>78</xdr:row>
      <xdr:rowOff>134936</xdr:rowOff>
    </xdr:to>
    <xdr:cxnSp macro="">
      <xdr:nvCxnSpPr>
        <xdr:cNvPr id="176" name="直線コネクタ 175"/>
        <xdr:cNvCxnSpPr/>
      </xdr:nvCxnSpPr>
      <xdr:spPr>
        <a:xfrm flipV="1">
          <a:off x="2019300" y="13504283"/>
          <a:ext cx="889000" cy="3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5648</xdr:rowOff>
    </xdr:from>
    <xdr:to>
      <xdr:col>15</xdr:col>
      <xdr:colOff>101600</xdr:colOff>
      <xdr:row>78</xdr:row>
      <xdr:rowOff>107248</xdr:rowOff>
    </xdr:to>
    <xdr:sp macro="" textlink="">
      <xdr:nvSpPr>
        <xdr:cNvPr id="177" name="フローチャート: 判断 176"/>
        <xdr:cNvSpPr/>
      </xdr:nvSpPr>
      <xdr:spPr>
        <a:xfrm>
          <a:off x="2857500" y="1337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123775</xdr:rowOff>
    </xdr:from>
    <xdr:ext cx="534377" cy="259045"/>
    <xdr:sp macro="" textlink="">
      <xdr:nvSpPr>
        <xdr:cNvPr id="178" name="テキスト ボックス 177"/>
        <xdr:cNvSpPr txBox="1"/>
      </xdr:nvSpPr>
      <xdr:spPr>
        <a:xfrm>
          <a:off x="2641111" y="13153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134936</xdr:rowOff>
    </xdr:from>
    <xdr:to>
      <xdr:col>10</xdr:col>
      <xdr:colOff>114300</xdr:colOff>
      <xdr:row>78</xdr:row>
      <xdr:rowOff>136847</xdr:rowOff>
    </xdr:to>
    <xdr:cxnSp macro="">
      <xdr:nvCxnSpPr>
        <xdr:cNvPr id="179" name="直線コネクタ 178"/>
        <xdr:cNvCxnSpPr/>
      </xdr:nvCxnSpPr>
      <xdr:spPr>
        <a:xfrm flipV="1">
          <a:off x="1130300" y="13508036"/>
          <a:ext cx="889000" cy="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2150</xdr:rowOff>
    </xdr:from>
    <xdr:to>
      <xdr:col>10</xdr:col>
      <xdr:colOff>165100</xdr:colOff>
      <xdr:row>78</xdr:row>
      <xdr:rowOff>103750</xdr:rowOff>
    </xdr:to>
    <xdr:sp macro="" textlink="">
      <xdr:nvSpPr>
        <xdr:cNvPr id="180" name="フローチャート: 判断 179"/>
        <xdr:cNvSpPr/>
      </xdr:nvSpPr>
      <xdr:spPr>
        <a:xfrm>
          <a:off x="1968500" y="133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120277</xdr:rowOff>
    </xdr:from>
    <xdr:ext cx="534377" cy="259045"/>
    <xdr:sp macro="" textlink="">
      <xdr:nvSpPr>
        <xdr:cNvPr id="181" name="テキスト ボックス 180"/>
        <xdr:cNvSpPr txBox="1"/>
      </xdr:nvSpPr>
      <xdr:spPr>
        <a:xfrm>
          <a:off x="1752111" y="1315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10055</xdr:rowOff>
    </xdr:from>
    <xdr:to>
      <xdr:col>6</xdr:col>
      <xdr:colOff>38100</xdr:colOff>
      <xdr:row>78</xdr:row>
      <xdr:rowOff>111655</xdr:rowOff>
    </xdr:to>
    <xdr:sp macro="" textlink="">
      <xdr:nvSpPr>
        <xdr:cNvPr id="182" name="フローチャート: 判断 181"/>
        <xdr:cNvSpPr/>
      </xdr:nvSpPr>
      <xdr:spPr>
        <a:xfrm>
          <a:off x="1079500" y="1338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128182</xdr:rowOff>
    </xdr:from>
    <xdr:ext cx="534377" cy="259045"/>
    <xdr:sp macro="" textlink="">
      <xdr:nvSpPr>
        <xdr:cNvPr id="183" name="テキスト ボックス 182"/>
        <xdr:cNvSpPr txBox="1"/>
      </xdr:nvSpPr>
      <xdr:spPr>
        <a:xfrm>
          <a:off x="863111" y="1315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65605</xdr:rowOff>
    </xdr:from>
    <xdr:to>
      <xdr:col>24</xdr:col>
      <xdr:colOff>114300</xdr:colOff>
      <xdr:row>78</xdr:row>
      <xdr:rowOff>167205</xdr:rowOff>
    </xdr:to>
    <xdr:sp macro="" textlink="">
      <xdr:nvSpPr>
        <xdr:cNvPr id="189" name="楕円 188"/>
        <xdr:cNvSpPr/>
      </xdr:nvSpPr>
      <xdr:spPr>
        <a:xfrm>
          <a:off x="4584700" y="1343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151982</xdr:rowOff>
    </xdr:from>
    <xdr:ext cx="469744" cy="259045"/>
    <xdr:sp macro="" textlink="">
      <xdr:nvSpPr>
        <xdr:cNvPr id="190" name="維持補修費該当値テキスト"/>
        <xdr:cNvSpPr txBox="1"/>
      </xdr:nvSpPr>
      <xdr:spPr>
        <a:xfrm>
          <a:off x="4686300" y="13353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79308</xdr:rowOff>
    </xdr:from>
    <xdr:to>
      <xdr:col>20</xdr:col>
      <xdr:colOff>38100</xdr:colOff>
      <xdr:row>79</xdr:row>
      <xdr:rowOff>9458</xdr:rowOff>
    </xdr:to>
    <xdr:sp macro="" textlink="">
      <xdr:nvSpPr>
        <xdr:cNvPr id="191" name="楕円 190"/>
        <xdr:cNvSpPr/>
      </xdr:nvSpPr>
      <xdr:spPr>
        <a:xfrm>
          <a:off x="3746500" y="1345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585</xdr:rowOff>
    </xdr:from>
    <xdr:ext cx="469744" cy="259045"/>
    <xdr:sp macro="" textlink="">
      <xdr:nvSpPr>
        <xdr:cNvPr id="192" name="テキスト ボックス 191"/>
        <xdr:cNvSpPr txBox="1"/>
      </xdr:nvSpPr>
      <xdr:spPr>
        <a:xfrm>
          <a:off x="3562428" y="13545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80383</xdr:rowOff>
    </xdr:from>
    <xdr:to>
      <xdr:col>15</xdr:col>
      <xdr:colOff>101600</xdr:colOff>
      <xdr:row>79</xdr:row>
      <xdr:rowOff>10533</xdr:rowOff>
    </xdr:to>
    <xdr:sp macro="" textlink="">
      <xdr:nvSpPr>
        <xdr:cNvPr id="193" name="楕円 192"/>
        <xdr:cNvSpPr/>
      </xdr:nvSpPr>
      <xdr:spPr>
        <a:xfrm>
          <a:off x="2857500" y="13453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1660</xdr:rowOff>
    </xdr:from>
    <xdr:ext cx="469744" cy="259045"/>
    <xdr:sp macro="" textlink="">
      <xdr:nvSpPr>
        <xdr:cNvPr id="194" name="テキスト ボックス 193"/>
        <xdr:cNvSpPr txBox="1"/>
      </xdr:nvSpPr>
      <xdr:spPr>
        <a:xfrm>
          <a:off x="2673428" y="13546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84136</xdr:rowOff>
    </xdr:from>
    <xdr:to>
      <xdr:col>10</xdr:col>
      <xdr:colOff>165100</xdr:colOff>
      <xdr:row>79</xdr:row>
      <xdr:rowOff>14286</xdr:rowOff>
    </xdr:to>
    <xdr:sp macro="" textlink="">
      <xdr:nvSpPr>
        <xdr:cNvPr id="195" name="楕円 194"/>
        <xdr:cNvSpPr/>
      </xdr:nvSpPr>
      <xdr:spPr>
        <a:xfrm>
          <a:off x="1968500" y="1345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5413</xdr:rowOff>
    </xdr:from>
    <xdr:ext cx="469744" cy="259045"/>
    <xdr:sp macro="" textlink="">
      <xdr:nvSpPr>
        <xdr:cNvPr id="196" name="テキスト ボックス 195"/>
        <xdr:cNvSpPr txBox="1"/>
      </xdr:nvSpPr>
      <xdr:spPr>
        <a:xfrm>
          <a:off x="1784428" y="13549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86047</xdr:rowOff>
    </xdr:from>
    <xdr:to>
      <xdr:col>6</xdr:col>
      <xdr:colOff>38100</xdr:colOff>
      <xdr:row>79</xdr:row>
      <xdr:rowOff>16197</xdr:rowOff>
    </xdr:to>
    <xdr:sp macro="" textlink="">
      <xdr:nvSpPr>
        <xdr:cNvPr id="197" name="楕円 196"/>
        <xdr:cNvSpPr/>
      </xdr:nvSpPr>
      <xdr:spPr>
        <a:xfrm>
          <a:off x="1079500" y="13459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79</xdr:row>
      <xdr:rowOff>7324</xdr:rowOff>
    </xdr:from>
    <xdr:ext cx="378565" cy="259045"/>
    <xdr:sp macro="" textlink="">
      <xdr:nvSpPr>
        <xdr:cNvPr id="198" name="テキスト ボックス 197"/>
        <xdr:cNvSpPr txBox="1"/>
      </xdr:nvSpPr>
      <xdr:spPr>
        <a:xfrm>
          <a:off x="941017" y="135518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09" name="直線コネクタ 20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0" name="テキスト ボックス 209"/>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1" name="直線コネクタ 21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2" name="テキスト ボックス 21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3" name="直線コネクタ 21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4" name="テキスト ボックス 21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5" name="直線コネクタ 21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6" name="テキスト ボックス 21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7" name="直線コネクタ 21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8" name="テキスト ボックス 21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19" name="直線コネクタ 21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0" name="テキスト ボックス 21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32573</xdr:rowOff>
    </xdr:from>
    <xdr:to>
      <xdr:col>24</xdr:col>
      <xdr:colOff>62865</xdr:colOff>
      <xdr:row>98</xdr:row>
      <xdr:rowOff>108283</xdr:rowOff>
    </xdr:to>
    <xdr:cxnSp macro="">
      <xdr:nvCxnSpPr>
        <xdr:cNvPr id="224" name="直線コネクタ 223"/>
        <xdr:cNvCxnSpPr/>
      </xdr:nvCxnSpPr>
      <xdr:spPr>
        <a:xfrm flipV="1">
          <a:off x="4633595" y="15463073"/>
          <a:ext cx="1270" cy="144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112110</xdr:rowOff>
    </xdr:from>
    <xdr:ext cx="534377" cy="259045"/>
    <xdr:sp macro="" textlink="">
      <xdr:nvSpPr>
        <xdr:cNvPr id="225" name="扶助費最小値テキスト"/>
        <xdr:cNvSpPr txBox="1"/>
      </xdr:nvSpPr>
      <xdr:spPr>
        <a:xfrm>
          <a:off x="4686300" y="16914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108283</xdr:rowOff>
    </xdr:from>
    <xdr:to>
      <xdr:col>24</xdr:col>
      <xdr:colOff>152400</xdr:colOff>
      <xdr:row>98</xdr:row>
      <xdr:rowOff>108283</xdr:rowOff>
    </xdr:to>
    <xdr:cxnSp macro="">
      <xdr:nvCxnSpPr>
        <xdr:cNvPr id="226" name="直線コネクタ 225"/>
        <xdr:cNvCxnSpPr/>
      </xdr:nvCxnSpPr>
      <xdr:spPr>
        <a:xfrm>
          <a:off x="4546600" y="16910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150700</xdr:rowOff>
    </xdr:from>
    <xdr:ext cx="599010" cy="259045"/>
    <xdr:sp macro="" textlink="">
      <xdr:nvSpPr>
        <xdr:cNvPr id="227" name="扶助費最大値テキスト"/>
        <xdr:cNvSpPr txBox="1"/>
      </xdr:nvSpPr>
      <xdr:spPr>
        <a:xfrm>
          <a:off x="4686300" y="15238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32573</xdr:rowOff>
    </xdr:from>
    <xdr:to>
      <xdr:col>24</xdr:col>
      <xdr:colOff>152400</xdr:colOff>
      <xdr:row>90</xdr:row>
      <xdr:rowOff>32573</xdr:rowOff>
    </xdr:to>
    <xdr:cxnSp macro="">
      <xdr:nvCxnSpPr>
        <xdr:cNvPr id="228" name="直線コネクタ 227"/>
        <xdr:cNvCxnSpPr/>
      </xdr:nvCxnSpPr>
      <xdr:spPr>
        <a:xfrm>
          <a:off x="4546600" y="15463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38289</xdr:rowOff>
    </xdr:from>
    <xdr:to>
      <xdr:col>24</xdr:col>
      <xdr:colOff>63500</xdr:colOff>
      <xdr:row>96</xdr:row>
      <xdr:rowOff>47999</xdr:rowOff>
    </xdr:to>
    <xdr:cxnSp macro="">
      <xdr:nvCxnSpPr>
        <xdr:cNvPr id="229" name="直線コネクタ 228"/>
        <xdr:cNvCxnSpPr/>
      </xdr:nvCxnSpPr>
      <xdr:spPr>
        <a:xfrm flipV="1">
          <a:off x="3797300" y="16497489"/>
          <a:ext cx="838200" cy="9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171387</xdr:rowOff>
    </xdr:from>
    <xdr:ext cx="534377" cy="259045"/>
    <xdr:sp macro="" textlink="">
      <xdr:nvSpPr>
        <xdr:cNvPr id="230" name="扶助費平均値テキスト"/>
        <xdr:cNvSpPr txBox="1"/>
      </xdr:nvSpPr>
      <xdr:spPr>
        <a:xfrm>
          <a:off x="4686300" y="16116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148510</xdr:rowOff>
    </xdr:from>
    <xdr:to>
      <xdr:col>24</xdr:col>
      <xdr:colOff>114300</xdr:colOff>
      <xdr:row>95</xdr:row>
      <xdr:rowOff>78660</xdr:rowOff>
    </xdr:to>
    <xdr:sp macro="" textlink="">
      <xdr:nvSpPr>
        <xdr:cNvPr id="231" name="フローチャート: 判断 230"/>
        <xdr:cNvSpPr/>
      </xdr:nvSpPr>
      <xdr:spPr>
        <a:xfrm>
          <a:off x="4584700" y="162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47999</xdr:rowOff>
    </xdr:from>
    <xdr:to>
      <xdr:col>19</xdr:col>
      <xdr:colOff>177800</xdr:colOff>
      <xdr:row>96</xdr:row>
      <xdr:rowOff>54356</xdr:rowOff>
    </xdr:to>
    <xdr:cxnSp macro="">
      <xdr:nvCxnSpPr>
        <xdr:cNvPr id="232" name="直線コネクタ 231"/>
        <xdr:cNvCxnSpPr/>
      </xdr:nvCxnSpPr>
      <xdr:spPr>
        <a:xfrm flipV="1">
          <a:off x="2908300" y="16507199"/>
          <a:ext cx="889000" cy="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135491</xdr:rowOff>
    </xdr:from>
    <xdr:to>
      <xdr:col>20</xdr:col>
      <xdr:colOff>38100</xdr:colOff>
      <xdr:row>95</xdr:row>
      <xdr:rowOff>65641</xdr:rowOff>
    </xdr:to>
    <xdr:sp macro="" textlink="">
      <xdr:nvSpPr>
        <xdr:cNvPr id="233" name="フローチャート: 判断 232"/>
        <xdr:cNvSpPr/>
      </xdr:nvSpPr>
      <xdr:spPr>
        <a:xfrm>
          <a:off x="3746500" y="162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82168</xdr:rowOff>
    </xdr:from>
    <xdr:ext cx="534377" cy="259045"/>
    <xdr:sp macro="" textlink="">
      <xdr:nvSpPr>
        <xdr:cNvPr id="234" name="テキスト ボックス 233"/>
        <xdr:cNvSpPr txBox="1"/>
      </xdr:nvSpPr>
      <xdr:spPr>
        <a:xfrm>
          <a:off x="3530111" y="1602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43449</xdr:rowOff>
    </xdr:from>
    <xdr:to>
      <xdr:col>15</xdr:col>
      <xdr:colOff>50800</xdr:colOff>
      <xdr:row>96</xdr:row>
      <xdr:rowOff>54356</xdr:rowOff>
    </xdr:to>
    <xdr:cxnSp macro="">
      <xdr:nvCxnSpPr>
        <xdr:cNvPr id="235" name="直線コネクタ 234"/>
        <xdr:cNvCxnSpPr/>
      </xdr:nvCxnSpPr>
      <xdr:spPr>
        <a:xfrm>
          <a:off x="2019300" y="16502649"/>
          <a:ext cx="889000" cy="10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57386</xdr:rowOff>
    </xdr:from>
    <xdr:to>
      <xdr:col>15</xdr:col>
      <xdr:colOff>101600</xdr:colOff>
      <xdr:row>95</xdr:row>
      <xdr:rowOff>158986</xdr:rowOff>
    </xdr:to>
    <xdr:sp macro="" textlink="">
      <xdr:nvSpPr>
        <xdr:cNvPr id="236" name="フローチャート: 判断 235"/>
        <xdr:cNvSpPr/>
      </xdr:nvSpPr>
      <xdr:spPr>
        <a:xfrm>
          <a:off x="2857500" y="1634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4063</xdr:rowOff>
    </xdr:from>
    <xdr:ext cx="534377" cy="259045"/>
    <xdr:sp macro="" textlink="">
      <xdr:nvSpPr>
        <xdr:cNvPr id="237" name="テキスト ボックス 236"/>
        <xdr:cNvSpPr txBox="1"/>
      </xdr:nvSpPr>
      <xdr:spPr>
        <a:xfrm>
          <a:off x="2641111" y="1612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43449</xdr:rowOff>
    </xdr:from>
    <xdr:to>
      <xdr:col>10</xdr:col>
      <xdr:colOff>114300</xdr:colOff>
      <xdr:row>96</xdr:row>
      <xdr:rowOff>75834</xdr:rowOff>
    </xdr:to>
    <xdr:cxnSp macro="">
      <xdr:nvCxnSpPr>
        <xdr:cNvPr id="238" name="直線コネクタ 237"/>
        <xdr:cNvCxnSpPr/>
      </xdr:nvCxnSpPr>
      <xdr:spPr>
        <a:xfrm flipV="1">
          <a:off x="1130300" y="16502649"/>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55677</xdr:rowOff>
    </xdr:from>
    <xdr:to>
      <xdr:col>10</xdr:col>
      <xdr:colOff>165100</xdr:colOff>
      <xdr:row>95</xdr:row>
      <xdr:rowOff>157277</xdr:rowOff>
    </xdr:to>
    <xdr:sp macro="" textlink="">
      <xdr:nvSpPr>
        <xdr:cNvPr id="239" name="フローチャート: 判断 238"/>
        <xdr:cNvSpPr/>
      </xdr:nvSpPr>
      <xdr:spPr>
        <a:xfrm>
          <a:off x="1968500" y="1634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2354</xdr:rowOff>
    </xdr:from>
    <xdr:ext cx="534377" cy="259045"/>
    <xdr:sp macro="" textlink="">
      <xdr:nvSpPr>
        <xdr:cNvPr id="240" name="テキスト ボックス 239"/>
        <xdr:cNvSpPr txBox="1"/>
      </xdr:nvSpPr>
      <xdr:spPr>
        <a:xfrm>
          <a:off x="1752111" y="1611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111869</xdr:rowOff>
    </xdr:from>
    <xdr:to>
      <xdr:col>6</xdr:col>
      <xdr:colOff>38100</xdr:colOff>
      <xdr:row>96</xdr:row>
      <xdr:rowOff>42019</xdr:rowOff>
    </xdr:to>
    <xdr:sp macro="" textlink="">
      <xdr:nvSpPr>
        <xdr:cNvPr id="241" name="フローチャート: 判断 240"/>
        <xdr:cNvSpPr/>
      </xdr:nvSpPr>
      <xdr:spPr>
        <a:xfrm>
          <a:off x="1079500" y="1639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58546</xdr:rowOff>
    </xdr:from>
    <xdr:ext cx="534377" cy="259045"/>
    <xdr:sp macro="" textlink="">
      <xdr:nvSpPr>
        <xdr:cNvPr id="242" name="テキスト ボックス 241"/>
        <xdr:cNvSpPr txBox="1"/>
      </xdr:nvSpPr>
      <xdr:spPr>
        <a:xfrm>
          <a:off x="863111" y="1617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158939</xdr:rowOff>
    </xdr:from>
    <xdr:to>
      <xdr:col>24</xdr:col>
      <xdr:colOff>114300</xdr:colOff>
      <xdr:row>96</xdr:row>
      <xdr:rowOff>89089</xdr:rowOff>
    </xdr:to>
    <xdr:sp macro="" textlink="">
      <xdr:nvSpPr>
        <xdr:cNvPr id="248" name="楕円 247"/>
        <xdr:cNvSpPr/>
      </xdr:nvSpPr>
      <xdr:spPr>
        <a:xfrm>
          <a:off x="4584700" y="1644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137366</xdr:rowOff>
    </xdr:from>
    <xdr:ext cx="534377" cy="259045"/>
    <xdr:sp macro="" textlink="">
      <xdr:nvSpPr>
        <xdr:cNvPr id="249" name="扶助費該当値テキスト"/>
        <xdr:cNvSpPr txBox="1"/>
      </xdr:nvSpPr>
      <xdr:spPr>
        <a:xfrm>
          <a:off x="4686300" y="1642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168649</xdr:rowOff>
    </xdr:from>
    <xdr:to>
      <xdr:col>20</xdr:col>
      <xdr:colOff>38100</xdr:colOff>
      <xdr:row>96</xdr:row>
      <xdr:rowOff>98799</xdr:rowOff>
    </xdr:to>
    <xdr:sp macro="" textlink="">
      <xdr:nvSpPr>
        <xdr:cNvPr id="250" name="楕円 249"/>
        <xdr:cNvSpPr/>
      </xdr:nvSpPr>
      <xdr:spPr>
        <a:xfrm>
          <a:off x="3746500" y="16456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89926</xdr:rowOff>
    </xdr:from>
    <xdr:ext cx="534377" cy="259045"/>
    <xdr:sp macro="" textlink="">
      <xdr:nvSpPr>
        <xdr:cNvPr id="251" name="テキスト ボックス 250"/>
        <xdr:cNvSpPr txBox="1"/>
      </xdr:nvSpPr>
      <xdr:spPr>
        <a:xfrm>
          <a:off x="3530111" y="16549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3556</xdr:rowOff>
    </xdr:from>
    <xdr:to>
      <xdr:col>15</xdr:col>
      <xdr:colOff>101600</xdr:colOff>
      <xdr:row>96</xdr:row>
      <xdr:rowOff>105156</xdr:rowOff>
    </xdr:to>
    <xdr:sp macro="" textlink="">
      <xdr:nvSpPr>
        <xdr:cNvPr id="252" name="楕円 251"/>
        <xdr:cNvSpPr/>
      </xdr:nvSpPr>
      <xdr:spPr>
        <a:xfrm>
          <a:off x="2857500" y="1646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96283</xdr:rowOff>
    </xdr:from>
    <xdr:ext cx="534377" cy="259045"/>
    <xdr:sp macro="" textlink="">
      <xdr:nvSpPr>
        <xdr:cNvPr id="253" name="テキスト ボックス 252"/>
        <xdr:cNvSpPr txBox="1"/>
      </xdr:nvSpPr>
      <xdr:spPr>
        <a:xfrm>
          <a:off x="2641111" y="16555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164099</xdr:rowOff>
    </xdr:from>
    <xdr:to>
      <xdr:col>10</xdr:col>
      <xdr:colOff>165100</xdr:colOff>
      <xdr:row>96</xdr:row>
      <xdr:rowOff>94249</xdr:rowOff>
    </xdr:to>
    <xdr:sp macro="" textlink="">
      <xdr:nvSpPr>
        <xdr:cNvPr id="254" name="楕円 253"/>
        <xdr:cNvSpPr/>
      </xdr:nvSpPr>
      <xdr:spPr>
        <a:xfrm>
          <a:off x="1968500" y="16451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85376</xdr:rowOff>
    </xdr:from>
    <xdr:ext cx="534377" cy="259045"/>
    <xdr:sp macro="" textlink="">
      <xdr:nvSpPr>
        <xdr:cNvPr id="255" name="テキスト ボックス 254"/>
        <xdr:cNvSpPr txBox="1"/>
      </xdr:nvSpPr>
      <xdr:spPr>
        <a:xfrm>
          <a:off x="1752111" y="16544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25034</xdr:rowOff>
    </xdr:from>
    <xdr:to>
      <xdr:col>6</xdr:col>
      <xdr:colOff>38100</xdr:colOff>
      <xdr:row>96</xdr:row>
      <xdr:rowOff>126634</xdr:rowOff>
    </xdr:to>
    <xdr:sp macro="" textlink="">
      <xdr:nvSpPr>
        <xdr:cNvPr id="256" name="楕円 255"/>
        <xdr:cNvSpPr/>
      </xdr:nvSpPr>
      <xdr:spPr>
        <a:xfrm>
          <a:off x="1079500" y="16484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117761</xdr:rowOff>
    </xdr:from>
    <xdr:ext cx="534377" cy="259045"/>
    <xdr:sp macro="" textlink="">
      <xdr:nvSpPr>
        <xdr:cNvPr id="257" name="テキスト ボックス 256"/>
        <xdr:cNvSpPr txBox="1"/>
      </xdr:nvSpPr>
      <xdr:spPr>
        <a:xfrm>
          <a:off x="863111" y="16576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131196</xdr:rowOff>
    </xdr:from>
    <xdr:to>
      <xdr:col>54</xdr:col>
      <xdr:colOff>189865</xdr:colOff>
      <xdr:row>38</xdr:row>
      <xdr:rowOff>136711</xdr:rowOff>
    </xdr:to>
    <xdr:cxnSp macro="">
      <xdr:nvCxnSpPr>
        <xdr:cNvPr id="281" name="直線コネクタ 280"/>
        <xdr:cNvCxnSpPr/>
      </xdr:nvCxnSpPr>
      <xdr:spPr>
        <a:xfrm flipV="1">
          <a:off x="10475595" y="5274696"/>
          <a:ext cx="1270" cy="1377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140538</xdr:rowOff>
    </xdr:from>
    <xdr:ext cx="534377" cy="259045"/>
    <xdr:sp macro="" textlink="">
      <xdr:nvSpPr>
        <xdr:cNvPr id="282" name="補助費等最小値テキスト"/>
        <xdr:cNvSpPr txBox="1"/>
      </xdr:nvSpPr>
      <xdr:spPr>
        <a:xfrm>
          <a:off x="10528300" y="665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136711</xdr:rowOff>
    </xdr:from>
    <xdr:to>
      <xdr:col>55</xdr:col>
      <xdr:colOff>88900</xdr:colOff>
      <xdr:row>38</xdr:row>
      <xdr:rowOff>136711</xdr:rowOff>
    </xdr:to>
    <xdr:cxnSp macro="">
      <xdr:nvCxnSpPr>
        <xdr:cNvPr id="283" name="直線コネクタ 282"/>
        <xdr:cNvCxnSpPr/>
      </xdr:nvCxnSpPr>
      <xdr:spPr>
        <a:xfrm>
          <a:off x="10388600" y="6651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77873</xdr:rowOff>
    </xdr:from>
    <xdr:ext cx="599010" cy="259045"/>
    <xdr:sp macro="" textlink="">
      <xdr:nvSpPr>
        <xdr:cNvPr id="284" name="補助費等最大値テキスト"/>
        <xdr:cNvSpPr txBox="1"/>
      </xdr:nvSpPr>
      <xdr:spPr>
        <a:xfrm>
          <a:off x="10528300" y="5049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131196</xdr:rowOff>
    </xdr:from>
    <xdr:to>
      <xdr:col>55</xdr:col>
      <xdr:colOff>88900</xdr:colOff>
      <xdr:row>30</xdr:row>
      <xdr:rowOff>131196</xdr:rowOff>
    </xdr:to>
    <xdr:cxnSp macro="">
      <xdr:nvCxnSpPr>
        <xdr:cNvPr id="285" name="直線コネクタ 284"/>
        <xdr:cNvCxnSpPr/>
      </xdr:nvCxnSpPr>
      <xdr:spPr>
        <a:xfrm>
          <a:off x="10388600" y="5274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89764</xdr:rowOff>
    </xdr:from>
    <xdr:to>
      <xdr:col>55</xdr:col>
      <xdr:colOff>0</xdr:colOff>
      <xdr:row>36</xdr:row>
      <xdr:rowOff>112731</xdr:rowOff>
    </xdr:to>
    <xdr:cxnSp macro="">
      <xdr:nvCxnSpPr>
        <xdr:cNvPr id="286" name="直線コネクタ 285"/>
        <xdr:cNvCxnSpPr/>
      </xdr:nvCxnSpPr>
      <xdr:spPr>
        <a:xfrm flipV="1">
          <a:off x="9639300" y="6261964"/>
          <a:ext cx="838200" cy="22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142268</xdr:rowOff>
    </xdr:from>
    <xdr:ext cx="599010" cy="259045"/>
    <xdr:sp macro="" textlink="">
      <xdr:nvSpPr>
        <xdr:cNvPr id="287" name="補助費等平均値テキスト"/>
        <xdr:cNvSpPr txBox="1"/>
      </xdr:nvSpPr>
      <xdr:spPr>
        <a:xfrm>
          <a:off x="10528300" y="63144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163841</xdr:rowOff>
    </xdr:from>
    <xdr:to>
      <xdr:col>55</xdr:col>
      <xdr:colOff>50800</xdr:colOff>
      <xdr:row>37</xdr:row>
      <xdr:rowOff>93991</xdr:rowOff>
    </xdr:to>
    <xdr:sp macro="" textlink="">
      <xdr:nvSpPr>
        <xdr:cNvPr id="288" name="フローチャート: 判断 287"/>
        <xdr:cNvSpPr/>
      </xdr:nvSpPr>
      <xdr:spPr>
        <a:xfrm>
          <a:off x="104267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103396</xdr:rowOff>
    </xdr:from>
    <xdr:to>
      <xdr:col>50</xdr:col>
      <xdr:colOff>114300</xdr:colOff>
      <xdr:row>36</xdr:row>
      <xdr:rowOff>112731</xdr:rowOff>
    </xdr:to>
    <xdr:cxnSp macro="">
      <xdr:nvCxnSpPr>
        <xdr:cNvPr id="289" name="直線コネクタ 288"/>
        <xdr:cNvCxnSpPr/>
      </xdr:nvCxnSpPr>
      <xdr:spPr>
        <a:xfrm>
          <a:off x="8750300" y="6275596"/>
          <a:ext cx="889000" cy="9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167344</xdr:rowOff>
    </xdr:from>
    <xdr:to>
      <xdr:col>50</xdr:col>
      <xdr:colOff>165100</xdr:colOff>
      <xdr:row>37</xdr:row>
      <xdr:rowOff>97494</xdr:rowOff>
    </xdr:to>
    <xdr:sp macro="" textlink="">
      <xdr:nvSpPr>
        <xdr:cNvPr id="290" name="フローチャート: 判断 289"/>
        <xdr:cNvSpPr/>
      </xdr:nvSpPr>
      <xdr:spPr>
        <a:xfrm>
          <a:off x="9588500" y="633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88621</xdr:rowOff>
    </xdr:from>
    <xdr:ext cx="599010" cy="259045"/>
    <xdr:sp macro="" textlink="">
      <xdr:nvSpPr>
        <xdr:cNvPr id="291" name="テキスト ボックス 290"/>
        <xdr:cNvSpPr txBox="1"/>
      </xdr:nvSpPr>
      <xdr:spPr>
        <a:xfrm>
          <a:off x="9339795" y="6432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103396</xdr:rowOff>
    </xdr:from>
    <xdr:to>
      <xdr:col>45</xdr:col>
      <xdr:colOff>177800</xdr:colOff>
      <xdr:row>37</xdr:row>
      <xdr:rowOff>7901</xdr:rowOff>
    </xdr:to>
    <xdr:cxnSp macro="">
      <xdr:nvCxnSpPr>
        <xdr:cNvPr id="292" name="直線コネクタ 291"/>
        <xdr:cNvCxnSpPr/>
      </xdr:nvCxnSpPr>
      <xdr:spPr>
        <a:xfrm flipV="1">
          <a:off x="7861300" y="6275596"/>
          <a:ext cx="889000" cy="75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9999</xdr:rowOff>
    </xdr:from>
    <xdr:to>
      <xdr:col>46</xdr:col>
      <xdr:colOff>38100</xdr:colOff>
      <xdr:row>37</xdr:row>
      <xdr:rowOff>111599</xdr:rowOff>
    </xdr:to>
    <xdr:sp macro="" textlink="">
      <xdr:nvSpPr>
        <xdr:cNvPr id="293" name="フローチャート: 判断 292"/>
        <xdr:cNvSpPr/>
      </xdr:nvSpPr>
      <xdr:spPr>
        <a:xfrm>
          <a:off x="8699500" y="635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102726</xdr:rowOff>
    </xdr:from>
    <xdr:ext cx="599010" cy="259045"/>
    <xdr:sp macro="" textlink="">
      <xdr:nvSpPr>
        <xdr:cNvPr id="294" name="テキスト ボックス 293"/>
        <xdr:cNvSpPr txBox="1"/>
      </xdr:nvSpPr>
      <xdr:spPr>
        <a:xfrm>
          <a:off x="8450795" y="6446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146158</xdr:rowOff>
    </xdr:from>
    <xdr:to>
      <xdr:col>41</xdr:col>
      <xdr:colOff>50800</xdr:colOff>
      <xdr:row>37</xdr:row>
      <xdr:rowOff>7901</xdr:rowOff>
    </xdr:to>
    <xdr:cxnSp macro="">
      <xdr:nvCxnSpPr>
        <xdr:cNvPr id="295" name="直線コネクタ 294"/>
        <xdr:cNvCxnSpPr/>
      </xdr:nvCxnSpPr>
      <xdr:spPr>
        <a:xfrm>
          <a:off x="6972300" y="6318358"/>
          <a:ext cx="889000" cy="33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43441</xdr:rowOff>
    </xdr:from>
    <xdr:to>
      <xdr:col>41</xdr:col>
      <xdr:colOff>101600</xdr:colOff>
      <xdr:row>37</xdr:row>
      <xdr:rowOff>145041</xdr:rowOff>
    </xdr:to>
    <xdr:sp macro="" textlink="">
      <xdr:nvSpPr>
        <xdr:cNvPr id="296" name="フローチャート: 判断 295"/>
        <xdr:cNvSpPr/>
      </xdr:nvSpPr>
      <xdr:spPr>
        <a:xfrm>
          <a:off x="7810500" y="6387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136168</xdr:rowOff>
    </xdr:from>
    <xdr:ext cx="599010" cy="259045"/>
    <xdr:sp macro="" textlink="">
      <xdr:nvSpPr>
        <xdr:cNvPr id="297" name="テキスト ボックス 296"/>
        <xdr:cNvSpPr txBox="1"/>
      </xdr:nvSpPr>
      <xdr:spPr>
        <a:xfrm>
          <a:off x="7561795" y="6479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61489</xdr:rowOff>
    </xdr:from>
    <xdr:to>
      <xdr:col>36</xdr:col>
      <xdr:colOff>165100</xdr:colOff>
      <xdr:row>37</xdr:row>
      <xdr:rowOff>163089</xdr:rowOff>
    </xdr:to>
    <xdr:sp macro="" textlink="">
      <xdr:nvSpPr>
        <xdr:cNvPr id="298" name="フローチャート: 判断 297"/>
        <xdr:cNvSpPr/>
      </xdr:nvSpPr>
      <xdr:spPr>
        <a:xfrm>
          <a:off x="6921500" y="6405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154216</xdr:rowOff>
    </xdr:from>
    <xdr:ext cx="599010" cy="259045"/>
    <xdr:sp macro="" textlink="">
      <xdr:nvSpPr>
        <xdr:cNvPr id="299" name="テキスト ボックス 298"/>
        <xdr:cNvSpPr txBox="1"/>
      </xdr:nvSpPr>
      <xdr:spPr>
        <a:xfrm>
          <a:off x="6672795" y="6497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38964</xdr:rowOff>
    </xdr:from>
    <xdr:to>
      <xdr:col>55</xdr:col>
      <xdr:colOff>50800</xdr:colOff>
      <xdr:row>36</xdr:row>
      <xdr:rowOff>140564</xdr:rowOff>
    </xdr:to>
    <xdr:sp macro="" textlink="">
      <xdr:nvSpPr>
        <xdr:cNvPr id="305" name="楕円 304"/>
        <xdr:cNvSpPr/>
      </xdr:nvSpPr>
      <xdr:spPr>
        <a:xfrm>
          <a:off x="10426700" y="6211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61841</xdr:rowOff>
    </xdr:from>
    <xdr:ext cx="599010" cy="259045"/>
    <xdr:sp macro="" textlink="">
      <xdr:nvSpPr>
        <xdr:cNvPr id="306" name="補助費等該当値テキスト"/>
        <xdr:cNvSpPr txBox="1"/>
      </xdr:nvSpPr>
      <xdr:spPr>
        <a:xfrm>
          <a:off x="10528300" y="6062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61931</xdr:rowOff>
    </xdr:from>
    <xdr:to>
      <xdr:col>50</xdr:col>
      <xdr:colOff>165100</xdr:colOff>
      <xdr:row>36</xdr:row>
      <xdr:rowOff>163531</xdr:rowOff>
    </xdr:to>
    <xdr:sp macro="" textlink="">
      <xdr:nvSpPr>
        <xdr:cNvPr id="307" name="楕円 306"/>
        <xdr:cNvSpPr/>
      </xdr:nvSpPr>
      <xdr:spPr>
        <a:xfrm>
          <a:off x="9588500" y="623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8608</xdr:rowOff>
    </xdr:from>
    <xdr:ext cx="599010" cy="259045"/>
    <xdr:sp macro="" textlink="">
      <xdr:nvSpPr>
        <xdr:cNvPr id="308" name="テキスト ボックス 307"/>
        <xdr:cNvSpPr txBox="1"/>
      </xdr:nvSpPr>
      <xdr:spPr>
        <a:xfrm>
          <a:off x="9339795" y="6009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52596</xdr:rowOff>
    </xdr:from>
    <xdr:to>
      <xdr:col>46</xdr:col>
      <xdr:colOff>38100</xdr:colOff>
      <xdr:row>36</xdr:row>
      <xdr:rowOff>154196</xdr:rowOff>
    </xdr:to>
    <xdr:sp macro="" textlink="">
      <xdr:nvSpPr>
        <xdr:cNvPr id="309" name="楕円 308"/>
        <xdr:cNvSpPr/>
      </xdr:nvSpPr>
      <xdr:spPr>
        <a:xfrm>
          <a:off x="8699500" y="622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170723</xdr:rowOff>
    </xdr:from>
    <xdr:ext cx="599010" cy="259045"/>
    <xdr:sp macro="" textlink="">
      <xdr:nvSpPr>
        <xdr:cNvPr id="310" name="テキスト ボックス 309"/>
        <xdr:cNvSpPr txBox="1"/>
      </xdr:nvSpPr>
      <xdr:spPr>
        <a:xfrm>
          <a:off x="8450795" y="6000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128551</xdr:rowOff>
    </xdr:from>
    <xdr:to>
      <xdr:col>41</xdr:col>
      <xdr:colOff>101600</xdr:colOff>
      <xdr:row>37</xdr:row>
      <xdr:rowOff>58701</xdr:rowOff>
    </xdr:to>
    <xdr:sp macro="" textlink="">
      <xdr:nvSpPr>
        <xdr:cNvPr id="311" name="楕円 310"/>
        <xdr:cNvSpPr/>
      </xdr:nvSpPr>
      <xdr:spPr>
        <a:xfrm>
          <a:off x="7810500" y="6300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75228</xdr:rowOff>
    </xdr:from>
    <xdr:ext cx="599010" cy="259045"/>
    <xdr:sp macro="" textlink="">
      <xdr:nvSpPr>
        <xdr:cNvPr id="312" name="テキスト ボックス 311"/>
        <xdr:cNvSpPr txBox="1"/>
      </xdr:nvSpPr>
      <xdr:spPr>
        <a:xfrm>
          <a:off x="7561795" y="6075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95358</xdr:rowOff>
    </xdr:from>
    <xdr:to>
      <xdr:col>36</xdr:col>
      <xdr:colOff>165100</xdr:colOff>
      <xdr:row>37</xdr:row>
      <xdr:rowOff>25508</xdr:rowOff>
    </xdr:to>
    <xdr:sp macro="" textlink="">
      <xdr:nvSpPr>
        <xdr:cNvPr id="313" name="楕円 312"/>
        <xdr:cNvSpPr/>
      </xdr:nvSpPr>
      <xdr:spPr>
        <a:xfrm>
          <a:off x="6921500" y="626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42035</xdr:rowOff>
    </xdr:from>
    <xdr:ext cx="599010" cy="259045"/>
    <xdr:sp macro="" textlink="">
      <xdr:nvSpPr>
        <xdr:cNvPr id="314" name="テキスト ボックス 313"/>
        <xdr:cNvSpPr txBox="1"/>
      </xdr:nvSpPr>
      <xdr:spPr>
        <a:xfrm>
          <a:off x="6672795" y="6042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28" name="テキスト ボックス 327"/>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0" name="テキスト ボックス 32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2" name="テキスト ボックス 33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4" name="テキスト ボックス 33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133243</xdr:rowOff>
    </xdr:from>
    <xdr:to>
      <xdr:col>54</xdr:col>
      <xdr:colOff>189865</xdr:colOff>
      <xdr:row>59</xdr:row>
      <xdr:rowOff>19103</xdr:rowOff>
    </xdr:to>
    <xdr:cxnSp macro="">
      <xdr:nvCxnSpPr>
        <xdr:cNvPr id="338" name="直線コネクタ 337"/>
        <xdr:cNvCxnSpPr/>
      </xdr:nvCxnSpPr>
      <xdr:spPr>
        <a:xfrm flipV="1">
          <a:off x="10475595" y="8877193"/>
          <a:ext cx="1270" cy="125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22930</xdr:rowOff>
    </xdr:from>
    <xdr:ext cx="534377" cy="259045"/>
    <xdr:sp macro="" textlink="">
      <xdr:nvSpPr>
        <xdr:cNvPr id="339" name="普通建設事業費最小値テキスト"/>
        <xdr:cNvSpPr txBox="1"/>
      </xdr:nvSpPr>
      <xdr:spPr>
        <a:xfrm>
          <a:off x="10528300" y="1013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19103</xdr:rowOff>
    </xdr:from>
    <xdr:to>
      <xdr:col>55</xdr:col>
      <xdr:colOff>88900</xdr:colOff>
      <xdr:row>59</xdr:row>
      <xdr:rowOff>19103</xdr:rowOff>
    </xdr:to>
    <xdr:cxnSp macro="">
      <xdr:nvCxnSpPr>
        <xdr:cNvPr id="340" name="直線コネクタ 339"/>
        <xdr:cNvCxnSpPr/>
      </xdr:nvCxnSpPr>
      <xdr:spPr>
        <a:xfrm>
          <a:off x="10388600" y="10134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79920</xdr:rowOff>
    </xdr:from>
    <xdr:ext cx="690189" cy="259045"/>
    <xdr:sp macro="" textlink="">
      <xdr:nvSpPr>
        <xdr:cNvPr id="341" name="普通建設事業費最大値テキスト"/>
        <xdr:cNvSpPr txBox="1"/>
      </xdr:nvSpPr>
      <xdr:spPr>
        <a:xfrm>
          <a:off x="10528300" y="86524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3,366,948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133243</xdr:rowOff>
    </xdr:from>
    <xdr:to>
      <xdr:col>55</xdr:col>
      <xdr:colOff>88900</xdr:colOff>
      <xdr:row>51</xdr:row>
      <xdr:rowOff>133243</xdr:rowOff>
    </xdr:to>
    <xdr:cxnSp macro="">
      <xdr:nvCxnSpPr>
        <xdr:cNvPr id="342" name="直線コネクタ 341"/>
        <xdr:cNvCxnSpPr/>
      </xdr:nvCxnSpPr>
      <xdr:spPr>
        <a:xfrm>
          <a:off x="10388600" y="887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103872</xdr:rowOff>
    </xdr:from>
    <xdr:to>
      <xdr:col>55</xdr:col>
      <xdr:colOff>0</xdr:colOff>
      <xdr:row>58</xdr:row>
      <xdr:rowOff>118969</xdr:rowOff>
    </xdr:to>
    <xdr:cxnSp macro="">
      <xdr:nvCxnSpPr>
        <xdr:cNvPr id="343" name="直線コネクタ 342"/>
        <xdr:cNvCxnSpPr/>
      </xdr:nvCxnSpPr>
      <xdr:spPr>
        <a:xfrm>
          <a:off x="9639300" y="10047972"/>
          <a:ext cx="838200" cy="15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67078</xdr:rowOff>
    </xdr:from>
    <xdr:ext cx="599010" cy="259045"/>
    <xdr:sp macro="" textlink="">
      <xdr:nvSpPr>
        <xdr:cNvPr id="344" name="普通建設事業費平均値テキスト"/>
        <xdr:cNvSpPr txBox="1"/>
      </xdr:nvSpPr>
      <xdr:spPr>
        <a:xfrm>
          <a:off x="10528300" y="98397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44201</xdr:rowOff>
    </xdr:from>
    <xdr:to>
      <xdr:col>55</xdr:col>
      <xdr:colOff>50800</xdr:colOff>
      <xdr:row>58</xdr:row>
      <xdr:rowOff>145801</xdr:rowOff>
    </xdr:to>
    <xdr:sp macro="" textlink="">
      <xdr:nvSpPr>
        <xdr:cNvPr id="345" name="フローチャート: 判断 344"/>
        <xdr:cNvSpPr/>
      </xdr:nvSpPr>
      <xdr:spPr>
        <a:xfrm>
          <a:off x="10426700" y="9988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103872</xdr:rowOff>
    </xdr:from>
    <xdr:to>
      <xdr:col>50</xdr:col>
      <xdr:colOff>114300</xdr:colOff>
      <xdr:row>59</xdr:row>
      <xdr:rowOff>12597</xdr:rowOff>
    </xdr:to>
    <xdr:cxnSp macro="">
      <xdr:nvCxnSpPr>
        <xdr:cNvPr id="346" name="直線コネクタ 345"/>
        <xdr:cNvCxnSpPr/>
      </xdr:nvCxnSpPr>
      <xdr:spPr>
        <a:xfrm flipV="1">
          <a:off x="8750300" y="10047972"/>
          <a:ext cx="889000" cy="80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46875</xdr:rowOff>
    </xdr:from>
    <xdr:to>
      <xdr:col>50</xdr:col>
      <xdr:colOff>165100</xdr:colOff>
      <xdr:row>58</xdr:row>
      <xdr:rowOff>148475</xdr:rowOff>
    </xdr:to>
    <xdr:sp macro="" textlink="">
      <xdr:nvSpPr>
        <xdr:cNvPr id="347" name="フローチャート: 判断 346"/>
        <xdr:cNvSpPr/>
      </xdr:nvSpPr>
      <xdr:spPr>
        <a:xfrm>
          <a:off x="9588500" y="99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165002</xdr:rowOff>
    </xdr:from>
    <xdr:ext cx="599010" cy="259045"/>
    <xdr:sp macro="" textlink="">
      <xdr:nvSpPr>
        <xdr:cNvPr id="348" name="テキスト ボックス 347"/>
        <xdr:cNvSpPr txBox="1"/>
      </xdr:nvSpPr>
      <xdr:spPr>
        <a:xfrm>
          <a:off x="9339795" y="9766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6054</xdr:rowOff>
    </xdr:from>
    <xdr:to>
      <xdr:col>45</xdr:col>
      <xdr:colOff>177800</xdr:colOff>
      <xdr:row>59</xdr:row>
      <xdr:rowOff>12597</xdr:rowOff>
    </xdr:to>
    <xdr:cxnSp macro="">
      <xdr:nvCxnSpPr>
        <xdr:cNvPr id="349" name="直線コネクタ 348"/>
        <xdr:cNvCxnSpPr/>
      </xdr:nvCxnSpPr>
      <xdr:spPr>
        <a:xfrm>
          <a:off x="7861300" y="10121604"/>
          <a:ext cx="889000" cy="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55405</xdr:rowOff>
    </xdr:from>
    <xdr:to>
      <xdr:col>46</xdr:col>
      <xdr:colOff>38100</xdr:colOff>
      <xdr:row>58</xdr:row>
      <xdr:rowOff>157005</xdr:rowOff>
    </xdr:to>
    <xdr:sp macro="" textlink="">
      <xdr:nvSpPr>
        <xdr:cNvPr id="350" name="フローチャート: 判断 349"/>
        <xdr:cNvSpPr/>
      </xdr:nvSpPr>
      <xdr:spPr>
        <a:xfrm>
          <a:off x="8699500" y="999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2082</xdr:rowOff>
    </xdr:from>
    <xdr:ext cx="599010" cy="259045"/>
    <xdr:sp macro="" textlink="">
      <xdr:nvSpPr>
        <xdr:cNvPr id="351" name="テキスト ボックス 350"/>
        <xdr:cNvSpPr txBox="1"/>
      </xdr:nvSpPr>
      <xdr:spPr>
        <a:xfrm>
          <a:off x="8450795" y="9774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6054</xdr:rowOff>
    </xdr:from>
    <xdr:to>
      <xdr:col>41</xdr:col>
      <xdr:colOff>50800</xdr:colOff>
      <xdr:row>59</xdr:row>
      <xdr:rowOff>13295</xdr:rowOff>
    </xdr:to>
    <xdr:cxnSp macro="">
      <xdr:nvCxnSpPr>
        <xdr:cNvPr id="352" name="直線コネクタ 351"/>
        <xdr:cNvCxnSpPr/>
      </xdr:nvCxnSpPr>
      <xdr:spPr>
        <a:xfrm flipV="1">
          <a:off x="6972300" y="10121604"/>
          <a:ext cx="889000" cy="7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55163</xdr:rowOff>
    </xdr:from>
    <xdr:to>
      <xdr:col>41</xdr:col>
      <xdr:colOff>101600</xdr:colOff>
      <xdr:row>58</xdr:row>
      <xdr:rowOff>156763</xdr:rowOff>
    </xdr:to>
    <xdr:sp macro="" textlink="">
      <xdr:nvSpPr>
        <xdr:cNvPr id="353" name="フローチャート: 判断 352"/>
        <xdr:cNvSpPr/>
      </xdr:nvSpPr>
      <xdr:spPr>
        <a:xfrm>
          <a:off x="7810500" y="999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1840</xdr:rowOff>
    </xdr:from>
    <xdr:ext cx="599010" cy="259045"/>
    <xdr:sp macro="" textlink="">
      <xdr:nvSpPr>
        <xdr:cNvPr id="354" name="テキスト ボックス 353"/>
        <xdr:cNvSpPr txBox="1"/>
      </xdr:nvSpPr>
      <xdr:spPr>
        <a:xfrm>
          <a:off x="7561795" y="9774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74116</xdr:rowOff>
    </xdr:from>
    <xdr:to>
      <xdr:col>36</xdr:col>
      <xdr:colOff>165100</xdr:colOff>
      <xdr:row>59</xdr:row>
      <xdr:rowOff>4266</xdr:rowOff>
    </xdr:to>
    <xdr:sp macro="" textlink="">
      <xdr:nvSpPr>
        <xdr:cNvPr id="355" name="フローチャート: 判断 354"/>
        <xdr:cNvSpPr/>
      </xdr:nvSpPr>
      <xdr:spPr>
        <a:xfrm>
          <a:off x="6921500" y="1001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20793</xdr:rowOff>
    </xdr:from>
    <xdr:ext cx="599010" cy="259045"/>
    <xdr:sp macro="" textlink="">
      <xdr:nvSpPr>
        <xdr:cNvPr id="356" name="テキスト ボックス 355"/>
        <xdr:cNvSpPr txBox="1"/>
      </xdr:nvSpPr>
      <xdr:spPr>
        <a:xfrm>
          <a:off x="6672795" y="9793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68169</xdr:rowOff>
    </xdr:from>
    <xdr:to>
      <xdr:col>55</xdr:col>
      <xdr:colOff>50800</xdr:colOff>
      <xdr:row>58</xdr:row>
      <xdr:rowOff>169769</xdr:rowOff>
    </xdr:to>
    <xdr:sp macro="" textlink="">
      <xdr:nvSpPr>
        <xdr:cNvPr id="362" name="楕円 361"/>
        <xdr:cNvSpPr/>
      </xdr:nvSpPr>
      <xdr:spPr>
        <a:xfrm>
          <a:off x="10426700" y="10012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22628</xdr:rowOff>
    </xdr:from>
    <xdr:ext cx="599010" cy="259045"/>
    <xdr:sp macro="" textlink="">
      <xdr:nvSpPr>
        <xdr:cNvPr id="363" name="普通建設事業費該当値テキスト"/>
        <xdr:cNvSpPr txBox="1"/>
      </xdr:nvSpPr>
      <xdr:spPr>
        <a:xfrm>
          <a:off x="10528300" y="9966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53072</xdr:rowOff>
    </xdr:from>
    <xdr:to>
      <xdr:col>50</xdr:col>
      <xdr:colOff>165100</xdr:colOff>
      <xdr:row>58</xdr:row>
      <xdr:rowOff>154672</xdr:rowOff>
    </xdr:to>
    <xdr:sp macro="" textlink="">
      <xdr:nvSpPr>
        <xdr:cNvPr id="364" name="楕円 363"/>
        <xdr:cNvSpPr/>
      </xdr:nvSpPr>
      <xdr:spPr>
        <a:xfrm>
          <a:off x="9588500" y="999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145799</xdr:rowOff>
    </xdr:from>
    <xdr:ext cx="599010" cy="259045"/>
    <xdr:sp macro="" textlink="">
      <xdr:nvSpPr>
        <xdr:cNvPr id="365" name="テキスト ボックス 364"/>
        <xdr:cNvSpPr txBox="1"/>
      </xdr:nvSpPr>
      <xdr:spPr>
        <a:xfrm>
          <a:off x="9339795" y="1008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133247</xdr:rowOff>
    </xdr:from>
    <xdr:to>
      <xdr:col>46</xdr:col>
      <xdr:colOff>38100</xdr:colOff>
      <xdr:row>59</xdr:row>
      <xdr:rowOff>63397</xdr:rowOff>
    </xdr:to>
    <xdr:sp macro="" textlink="">
      <xdr:nvSpPr>
        <xdr:cNvPr id="366" name="楕円 365"/>
        <xdr:cNvSpPr/>
      </xdr:nvSpPr>
      <xdr:spPr>
        <a:xfrm>
          <a:off x="8699500" y="10077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54524</xdr:rowOff>
    </xdr:from>
    <xdr:ext cx="534377" cy="259045"/>
    <xdr:sp macro="" textlink="">
      <xdr:nvSpPr>
        <xdr:cNvPr id="367" name="テキスト ボックス 366"/>
        <xdr:cNvSpPr txBox="1"/>
      </xdr:nvSpPr>
      <xdr:spPr>
        <a:xfrm>
          <a:off x="8483111" y="10170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126704</xdr:rowOff>
    </xdr:from>
    <xdr:to>
      <xdr:col>41</xdr:col>
      <xdr:colOff>101600</xdr:colOff>
      <xdr:row>59</xdr:row>
      <xdr:rowOff>56854</xdr:rowOff>
    </xdr:to>
    <xdr:sp macro="" textlink="">
      <xdr:nvSpPr>
        <xdr:cNvPr id="368" name="楕円 367"/>
        <xdr:cNvSpPr/>
      </xdr:nvSpPr>
      <xdr:spPr>
        <a:xfrm>
          <a:off x="7810500" y="1007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47981</xdr:rowOff>
    </xdr:from>
    <xdr:ext cx="599010" cy="259045"/>
    <xdr:sp macro="" textlink="">
      <xdr:nvSpPr>
        <xdr:cNvPr id="369" name="テキスト ボックス 368"/>
        <xdr:cNvSpPr txBox="1"/>
      </xdr:nvSpPr>
      <xdr:spPr>
        <a:xfrm>
          <a:off x="7561795" y="10163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133945</xdr:rowOff>
    </xdr:from>
    <xdr:to>
      <xdr:col>36</xdr:col>
      <xdr:colOff>165100</xdr:colOff>
      <xdr:row>59</xdr:row>
      <xdr:rowOff>64095</xdr:rowOff>
    </xdr:to>
    <xdr:sp macro="" textlink="">
      <xdr:nvSpPr>
        <xdr:cNvPr id="370" name="楕円 369"/>
        <xdr:cNvSpPr/>
      </xdr:nvSpPr>
      <xdr:spPr>
        <a:xfrm>
          <a:off x="6921500" y="1007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55222</xdr:rowOff>
    </xdr:from>
    <xdr:ext cx="534377" cy="259045"/>
    <xdr:sp macro="" textlink="">
      <xdr:nvSpPr>
        <xdr:cNvPr id="371" name="テキスト ボックス 370"/>
        <xdr:cNvSpPr txBox="1"/>
      </xdr:nvSpPr>
      <xdr:spPr>
        <a:xfrm>
          <a:off x="6705111" y="10170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5" name="テキスト ボックス 384"/>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7" name="テキスト ボックス 386"/>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89" name="テキスト ボックス 388"/>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1" name="テキスト ボックス 390"/>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3" name="テキスト ボックス 392"/>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21113</xdr:rowOff>
    </xdr:from>
    <xdr:to>
      <xdr:col>54</xdr:col>
      <xdr:colOff>189865</xdr:colOff>
      <xdr:row>79</xdr:row>
      <xdr:rowOff>98879</xdr:rowOff>
    </xdr:to>
    <xdr:cxnSp macro="">
      <xdr:nvCxnSpPr>
        <xdr:cNvPr id="397" name="直線コネクタ 396"/>
        <xdr:cNvCxnSpPr/>
      </xdr:nvCxnSpPr>
      <xdr:spPr>
        <a:xfrm flipV="1">
          <a:off x="10475595" y="12194063"/>
          <a:ext cx="1270" cy="1449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398"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399" name="直線コネクタ 398"/>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139240</xdr:rowOff>
    </xdr:from>
    <xdr:ext cx="690189" cy="259045"/>
    <xdr:sp macro="" textlink="">
      <xdr:nvSpPr>
        <xdr:cNvPr id="400" name="普通建設事業費 （ うち新規整備　）最大値テキスト"/>
        <xdr:cNvSpPr txBox="1"/>
      </xdr:nvSpPr>
      <xdr:spPr>
        <a:xfrm>
          <a:off x="10528300" y="119692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21113</xdr:rowOff>
    </xdr:from>
    <xdr:to>
      <xdr:col>55</xdr:col>
      <xdr:colOff>88900</xdr:colOff>
      <xdr:row>71</xdr:row>
      <xdr:rowOff>21113</xdr:rowOff>
    </xdr:to>
    <xdr:cxnSp macro="">
      <xdr:nvCxnSpPr>
        <xdr:cNvPr id="401" name="直線コネクタ 400"/>
        <xdr:cNvCxnSpPr/>
      </xdr:nvCxnSpPr>
      <xdr:spPr>
        <a:xfrm>
          <a:off x="10388600" y="12194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141612</xdr:rowOff>
    </xdr:from>
    <xdr:to>
      <xdr:col>55</xdr:col>
      <xdr:colOff>0</xdr:colOff>
      <xdr:row>79</xdr:row>
      <xdr:rowOff>20165</xdr:rowOff>
    </xdr:to>
    <xdr:cxnSp macro="">
      <xdr:nvCxnSpPr>
        <xdr:cNvPr id="402" name="直線コネクタ 401"/>
        <xdr:cNvCxnSpPr/>
      </xdr:nvCxnSpPr>
      <xdr:spPr>
        <a:xfrm flipV="1">
          <a:off x="9639300" y="13514712"/>
          <a:ext cx="838200" cy="5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108343</xdr:rowOff>
    </xdr:from>
    <xdr:ext cx="599010" cy="259045"/>
    <xdr:sp macro="" textlink="">
      <xdr:nvSpPr>
        <xdr:cNvPr id="403" name="普通建設事業費 （ うち新規整備　）平均値テキスト"/>
        <xdr:cNvSpPr txBox="1"/>
      </xdr:nvSpPr>
      <xdr:spPr>
        <a:xfrm>
          <a:off x="10528300" y="13309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85466</xdr:rowOff>
    </xdr:from>
    <xdr:to>
      <xdr:col>55</xdr:col>
      <xdr:colOff>50800</xdr:colOff>
      <xdr:row>79</xdr:row>
      <xdr:rowOff>15616</xdr:rowOff>
    </xdr:to>
    <xdr:sp macro="" textlink="">
      <xdr:nvSpPr>
        <xdr:cNvPr id="404" name="フローチャート: 判断 403"/>
        <xdr:cNvSpPr/>
      </xdr:nvSpPr>
      <xdr:spPr>
        <a:xfrm>
          <a:off x="10426700" y="1345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20165</xdr:rowOff>
    </xdr:from>
    <xdr:to>
      <xdr:col>50</xdr:col>
      <xdr:colOff>114300</xdr:colOff>
      <xdr:row>79</xdr:row>
      <xdr:rowOff>67083</xdr:rowOff>
    </xdr:to>
    <xdr:cxnSp macro="">
      <xdr:nvCxnSpPr>
        <xdr:cNvPr id="405" name="直線コネクタ 404"/>
        <xdr:cNvCxnSpPr/>
      </xdr:nvCxnSpPr>
      <xdr:spPr>
        <a:xfrm flipV="1">
          <a:off x="8750300" y="13564715"/>
          <a:ext cx="889000" cy="46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89219</xdr:rowOff>
    </xdr:from>
    <xdr:to>
      <xdr:col>50</xdr:col>
      <xdr:colOff>165100</xdr:colOff>
      <xdr:row>79</xdr:row>
      <xdr:rowOff>19369</xdr:rowOff>
    </xdr:to>
    <xdr:sp macro="" textlink="">
      <xdr:nvSpPr>
        <xdr:cNvPr id="406" name="フローチャート: 判断 405"/>
        <xdr:cNvSpPr/>
      </xdr:nvSpPr>
      <xdr:spPr>
        <a:xfrm>
          <a:off x="9588500" y="1346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77</xdr:row>
      <xdr:rowOff>35896</xdr:rowOff>
    </xdr:from>
    <xdr:ext cx="599010" cy="259045"/>
    <xdr:sp macro="" textlink="">
      <xdr:nvSpPr>
        <xdr:cNvPr id="407" name="テキスト ボックス 406"/>
        <xdr:cNvSpPr txBox="1"/>
      </xdr:nvSpPr>
      <xdr:spPr>
        <a:xfrm>
          <a:off x="9339795" y="13237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44354</xdr:rowOff>
    </xdr:from>
    <xdr:to>
      <xdr:col>45</xdr:col>
      <xdr:colOff>177800</xdr:colOff>
      <xdr:row>79</xdr:row>
      <xdr:rowOff>67083</xdr:rowOff>
    </xdr:to>
    <xdr:cxnSp macro="">
      <xdr:nvCxnSpPr>
        <xdr:cNvPr id="408" name="直線コネクタ 407"/>
        <xdr:cNvCxnSpPr/>
      </xdr:nvCxnSpPr>
      <xdr:spPr>
        <a:xfrm>
          <a:off x="7861300" y="13588904"/>
          <a:ext cx="889000" cy="22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85294</xdr:rowOff>
    </xdr:from>
    <xdr:to>
      <xdr:col>46</xdr:col>
      <xdr:colOff>38100</xdr:colOff>
      <xdr:row>79</xdr:row>
      <xdr:rowOff>15444</xdr:rowOff>
    </xdr:to>
    <xdr:sp macro="" textlink="">
      <xdr:nvSpPr>
        <xdr:cNvPr id="409" name="フローチャート: 判断 408"/>
        <xdr:cNvSpPr/>
      </xdr:nvSpPr>
      <xdr:spPr>
        <a:xfrm>
          <a:off x="8699500" y="13458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77</xdr:row>
      <xdr:rowOff>31971</xdr:rowOff>
    </xdr:from>
    <xdr:ext cx="599010" cy="259045"/>
    <xdr:sp macro="" textlink="">
      <xdr:nvSpPr>
        <xdr:cNvPr id="410" name="テキスト ボックス 409"/>
        <xdr:cNvSpPr txBox="1"/>
      </xdr:nvSpPr>
      <xdr:spPr>
        <a:xfrm>
          <a:off x="8450795" y="13233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80685</xdr:rowOff>
    </xdr:from>
    <xdr:to>
      <xdr:col>41</xdr:col>
      <xdr:colOff>101600</xdr:colOff>
      <xdr:row>79</xdr:row>
      <xdr:rowOff>10835</xdr:rowOff>
    </xdr:to>
    <xdr:sp macro="" textlink="">
      <xdr:nvSpPr>
        <xdr:cNvPr id="411" name="フローチャート: 判断 410"/>
        <xdr:cNvSpPr/>
      </xdr:nvSpPr>
      <xdr:spPr>
        <a:xfrm>
          <a:off x="7810500" y="1345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77</xdr:row>
      <xdr:rowOff>27362</xdr:rowOff>
    </xdr:from>
    <xdr:ext cx="599010" cy="259045"/>
    <xdr:sp macro="" textlink="">
      <xdr:nvSpPr>
        <xdr:cNvPr id="412" name="テキスト ボックス 411"/>
        <xdr:cNvSpPr txBox="1"/>
      </xdr:nvSpPr>
      <xdr:spPr>
        <a:xfrm>
          <a:off x="7561795" y="13229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90812</xdr:rowOff>
    </xdr:from>
    <xdr:to>
      <xdr:col>55</xdr:col>
      <xdr:colOff>50800</xdr:colOff>
      <xdr:row>79</xdr:row>
      <xdr:rowOff>20962</xdr:rowOff>
    </xdr:to>
    <xdr:sp macro="" textlink="">
      <xdr:nvSpPr>
        <xdr:cNvPr id="418" name="楕円 417"/>
        <xdr:cNvSpPr/>
      </xdr:nvSpPr>
      <xdr:spPr>
        <a:xfrm>
          <a:off x="10426700" y="1346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69239</xdr:rowOff>
    </xdr:from>
    <xdr:ext cx="599010" cy="259045"/>
    <xdr:sp macro="" textlink="">
      <xdr:nvSpPr>
        <xdr:cNvPr id="419" name="普通建設事業費 （ うち新規整備　）該当値テキスト"/>
        <xdr:cNvSpPr txBox="1"/>
      </xdr:nvSpPr>
      <xdr:spPr>
        <a:xfrm>
          <a:off x="10528300" y="13442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140815</xdr:rowOff>
    </xdr:from>
    <xdr:to>
      <xdr:col>50</xdr:col>
      <xdr:colOff>165100</xdr:colOff>
      <xdr:row>79</xdr:row>
      <xdr:rowOff>70965</xdr:rowOff>
    </xdr:to>
    <xdr:sp macro="" textlink="">
      <xdr:nvSpPr>
        <xdr:cNvPr id="420" name="楕円 419"/>
        <xdr:cNvSpPr/>
      </xdr:nvSpPr>
      <xdr:spPr>
        <a:xfrm>
          <a:off x="9588500" y="1351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62092</xdr:rowOff>
    </xdr:from>
    <xdr:ext cx="534377" cy="259045"/>
    <xdr:sp macro="" textlink="">
      <xdr:nvSpPr>
        <xdr:cNvPr id="421" name="テキスト ボックス 420"/>
        <xdr:cNvSpPr txBox="1"/>
      </xdr:nvSpPr>
      <xdr:spPr>
        <a:xfrm>
          <a:off x="9372111" y="1360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16283</xdr:rowOff>
    </xdr:from>
    <xdr:to>
      <xdr:col>46</xdr:col>
      <xdr:colOff>38100</xdr:colOff>
      <xdr:row>79</xdr:row>
      <xdr:rowOff>117883</xdr:rowOff>
    </xdr:to>
    <xdr:sp macro="" textlink="">
      <xdr:nvSpPr>
        <xdr:cNvPr id="422" name="楕円 421"/>
        <xdr:cNvSpPr/>
      </xdr:nvSpPr>
      <xdr:spPr>
        <a:xfrm>
          <a:off x="8699500" y="13560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109010</xdr:rowOff>
    </xdr:from>
    <xdr:ext cx="534377" cy="259045"/>
    <xdr:sp macro="" textlink="">
      <xdr:nvSpPr>
        <xdr:cNvPr id="423" name="テキスト ボックス 422"/>
        <xdr:cNvSpPr txBox="1"/>
      </xdr:nvSpPr>
      <xdr:spPr>
        <a:xfrm>
          <a:off x="8483111" y="13653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165004</xdr:rowOff>
    </xdr:from>
    <xdr:to>
      <xdr:col>41</xdr:col>
      <xdr:colOff>101600</xdr:colOff>
      <xdr:row>79</xdr:row>
      <xdr:rowOff>95154</xdr:rowOff>
    </xdr:to>
    <xdr:sp macro="" textlink="">
      <xdr:nvSpPr>
        <xdr:cNvPr id="424" name="楕円 423"/>
        <xdr:cNvSpPr/>
      </xdr:nvSpPr>
      <xdr:spPr>
        <a:xfrm>
          <a:off x="7810500" y="13538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86281</xdr:rowOff>
    </xdr:from>
    <xdr:ext cx="534377" cy="259045"/>
    <xdr:sp macro="" textlink="">
      <xdr:nvSpPr>
        <xdr:cNvPr id="425" name="テキスト ボックス 424"/>
        <xdr:cNvSpPr txBox="1"/>
      </xdr:nvSpPr>
      <xdr:spPr>
        <a:xfrm>
          <a:off x="7594111" y="13630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6" name="直線コネクタ 435"/>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7" name="テキスト ボックス 436"/>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8" name="直線コネクタ 43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39" name="テキスト ボックス 438"/>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0" name="直線コネクタ 439"/>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1" name="テキスト ボックス 440"/>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3" name="テキスト ボックス 442"/>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62257</xdr:rowOff>
    </xdr:from>
    <xdr:to>
      <xdr:col>54</xdr:col>
      <xdr:colOff>189865</xdr:colOff>
      <xdr:row>98</xdr:row>
      <xdr:rowOff>25400</xdr:rowOff>
    </xdr:to>
    <xdr:cxnSp macro="">
      <xdr:nvCxnSpPr>
        <xdr:cNvPr id="445" name="直線コネクタ 444"/>
        <xdr:cNvCxnSpPr/>
      </xdr:nvCxnSpPr>
      <xdr:spPr>
        <a:xfrm flipV="1">
          <a:off x="10475595" y="15664207"/>
          <a:ext cx="1270" cy="1163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29227</xdr:rowOff>
    </xdr:from>
    <xdr:ext cx="249299" cy="259045"/>
    <xdr:sp macro="" textlink="">
      <xdr:nvSpPr>
        <xdr:cNvPr id="446" name="普通建設事業費 （ うち更新整備　）最小値テキスト"/>
        <xdr:cNvSpPr txBox="1"/>
      </xdr:nvSpPr>
      <xdr:spPr>
        <a:xfrm>
          <a:off x="10528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25400</xdr:rowOff>
    </xdr:from>
    <xdr:to>
      <xdr:col>55</xdr:col>
      <xdr:colOff>88900</xdr:colOff>
      <xdr:row>98</xdr:row>
      <xdr:rowOff>25400</xdr:rowOff>
    </xdr:to>
    <xdr:cxnSp macro="">
      <xdr:nvCxnSpPr>
        <xdr:cNvPr id="447" name="直線コネクタ 446"/>
        <xdr:cNvCxnSpPr/>
      </xdr:nvCxnSpPr>
      <xdr:spPr>
        <a:xfrm>
          <a:off x="10388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8934</xdr:rowOff>
    </xdr:from>
    <xdr:ext cx="690189" cy="259045"/>
    <xdr:sp macro="" textlink="">
      <xdr:nvSpPr>
        <xdr:cNvPr id="448" name="普通建設事業費 （ うち更新整備　）最大値テキスト"/>
        <xdr:cNvSpPr txBox="1"/>
      </xdr:nvSpPr>
      <xdr:spPr>
        <a:xfrm>
          <a:off x="10528300" y="154394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2,035,510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62257</xdr:rowOff>
    </xdr:from>
    <xdr:to>
      <xdr:col>55</xdr:col>
      <xdr:colOff>88900</xdr:colOff>
      <xdr:row>91</xdr:row>
      <xdr:rowOff>62257</xdr:rowOff>
    </xdr:to>
    <xdr:cxnSp macro="">
      <xdr:nvCxnSpPr>
        <xdr:cNvPr id="449" name="直線コネクタ 448"/>
        <xdr:cNvCxnSpPr/>
      </xdr:nvCxnSpPr>
      <xdr:spPr>
        <a:xfrm>
          <a:off x="10388600" y="15664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76873</xdr:rowOff>
    </xdr:from>
    <xdr:to>
      <xdr:col>55</xdr:col>
      <xdr:colOff>0</xdr:colOff>
      <xdr:row>97</xdr:row>
      <xdr:rowOff>119030</xdr:rowOff>
    </xdr:to>
    <xdr:cxnSp macro="">
      <xdr:nvCxnSpPr>
        <xdr:cNvPr id="450" name="直線コネクタ 449"/>
        <xdr:cNvCxnSpPr/>
      </xdr:nvCxnSpPr>
      <xdr:spPr>
        <a:xfrm>
          <a:off x="9639300" y="16707523"/>
          <a:ext cx="838200" cy="42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73527</xdr:rowOff>
    </xdr:from>
    <xdr:ext cx="599010" cy="259045"/>
    <xdr:sp macro="" textlink="">
      <xdr:nvSpPr>
        <xdr:cNvPr id="451" name="普通建設事業費 （ うち更新整備　）平均値テキスト"/>
        <xdr:cNvSpPr txBox="1"/>
      </xdr:nvSpPr>
      <xdr:spPr>
        <a:xfrm>
          <a:off x="10528300" y="165327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50650</xdr:rowOff>
    </xdr:from>
    <xdr:to>
      <xdr:col>55</xdr:col>
      <xdr:colOff>50800</xdr:colOff>
      <xdr:row>97</xdr:row>
      <xdr:rowOff>152250</xdr:rowOff>
    </xdr:to>
    <xdr:sp macro="" textlink="">
      <xdr:nvSpPr>
        <xdr:cNvPr id="452" name="フローチャート: 判断 451"/>
        <xdr:cNvSpPr/>
      </xdr:nvSpPr>
      <xdr:spPr>
        <a:xfrm>
          <a:off x="10426700" y="166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76873</xdr:rowOff>
    </xdr:from>
    <xdr:to>
      <xdr:col>50</xdr:col>
      <xdr:colOff>114300</xdr:colOff>
      <xdr:row>98</xdr:row>
      <xdr:rowOff>1632</xdr:rowOff>
    </xdr:to>
    <xdr:cxnSp macro="">
      <xdr:nvCxnSpPr>
        <xdr:cNvPr id="453" name="直線コネクタ 452"/>
        <xdr:cNvCxnSpPr/>
      </xdr:nvCxnSpPr>
      <xdr:spPr>
        <a:xfrm flipV="1">
          <a:off x="8750300" y="16707523"/>
          <a:ext cx="889000" cy="96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55831</xdr:rowOff>
    </xdr:from>
    <xdr:to>
      <xdr:col>50</xdr:col>
      <xdr:colOff>165100</xdr:colOff>
      <xdr:row>97</xdr:row>
      <xdr:rowOff>157431</xdr:rowOff>
    </xdr:to>
    <xdr:sp macro="" textlink="">
      <xdr:nvSpPr>
        <xdr:cNvPr id="454" name="フローチャート: 判断 453"/>
        <xdr:cNvSpPr/>
      </xdr:nvSpPr>
      <xdr:spPr>
        <a:xfrm>
          <a:off x="9588500" y="16686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148558</xdr:rowOff>
    </xdr:from>
    <xdr:ext cx="599010" cy="259045"/>
    <xdr:sp macro="" textlink="">
      <xdr:nvSpPr>
        <xdr:cNvPr id="455" name="テキスト ボックス 454"/>
        <xdr:cNvSpPr txBox="1"/>
      </xdr:nvSpPr>
      <xdr:spPr>
        <a:xfrm>
          <a:off x="9339795" y="16779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167880</xdr:rowOff>
    </xdr:from>
    <xdr:to>
      <xdr:col>45</xdr:col>
      <xdr:colOff>177800</xdr:colOff>
      <xdr:row>98</xdr:row>
      <xdr:rowOff>1632</xdr:rowOff>
    </xdr:to>
    <xdr:cxnSp macro="">
      <xdr:nvCxnSpPr>
        <xdr:cNvPr id="456" name="直線コネクタ 455"/>
        <xdr:cNvCxnSpPr/>
      </xdr:nvCxnSpPr>
      <xdr:spPr>
        <a:xfrm>
          <a:off x="7861300" y="16798530"/>
          <a:ext cx="889000" cy="5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71300</xdr:rowOff>
    </xdr:from>
    <xdr:to>
      <xdr:col>46</xdr:col>
      <xdr:colOff>38100</xdr:colOff>
      <xdr:row>98</xdr:row>
      <xdr:rowOff>1450</xdr:rowOff>
    </xdr:to>
    <xdr:sp macro="" textlink="">
      <xdr:nvSpPr>
        <xdr:cNvPr id="457" name="フローチャート: 判断 456"/>
        <xdr:cNvSpPr/>
      </xdr:nvSpPr>
      <xdr:spPr>
        <a:xfrm>
          <a:off x="8699500" y="1670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17977</xdr:rowOff>
    </xdr:from>
    <xdr:ext cx="599010" cy="259045"/>
    <xdr:sp macro="" textlink="">
      <xdr:nvSpPr>
        <xdr:cNvPr id="458" name="テキスト ボックス 457"/>
        <xdr:cNvSpPr txBox="1"/>
      </xdr:nvSpPr>
      <xdr:spPr>
        <a:xfrm>
          <a:off x="8450795" y="16477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70430</xdr:rowOff>
    </xdr:from>
    <xdr:to>
      <xdr:col>41</xdr:col>
      <xdr:colOff>101600</xdr:colOff>
      <xdr:row>98</xdr:row>
      <xdr:rowOff>580</xdr:rowOff>
    </xdr:to>
    <xdr:sp macro="" textlink="">
      <xdr:nvSpPr>
        <xdr:cNvPr id="459" name="フローチャート: 判断 458"/>
        <xdr:cNvSpPr/>
      </xdr:nvSpPr>
      <xdr:spPr>
        <a:xfrm>
          <a:off x="7810500" y="1670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17107</xdr:rowOff>
    </xdr:from>
    <xdr:ext cx="599010" cy="259045"/>
    <xdr:sp macro="" textlink="">
      <xdr:nvSpPr>
        <xdr:cNvPr id="460" name="テキスト ボックス 459"/>
        <xdr:cNvSpPr txBox="1"/>
      </xdr:nvSpPr>
      <xdr:spPr>
        <a:xfrm>
          <a:off x="7561795" y="16476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1" name="テキスト ボックス 46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2" name="テキスト ボックス 46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3" name="テキスト ボックス 46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4" name="テキスト ボックス 46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5" name="テキスト ボックス 46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68230</xdr:rowOff>
    </xdr:from>
    <xdr:to>
      <xdr:col>55</xdr:col>
      <xdr:colOff>50800</xdr:colOff>
      <xdr:row>97</xdr:row>
      <xdr:rowOff>169830</xdr:rowOff>
    </xdr:to>
    <xdr:sp macro="" textlink="">
      <xdr:nvSpPr>
        <xdr:cNvPr id="466" name="楕円 465"/>
        <xdr:cNvSpPr/>
      </xdr:nvSpPr>
      <xdr:spPr>
        <a:xfrm>
          <a:off x="10426700" y="1669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29075</xdr:rowOff>
    </xdr:from>
    <xdr:ext cx="599010" cy="259045"/>
    <xdr:sp macro="" textlink="">
      <xdr:nvSpPr>
        <xdr:cNvPr id="467" name="普通建設事業費 （ うち更新整備　）該当値テキスト"/>
        <xdr:cNvSpPr txBox="1"/>
      </xdr:nvSpPr>
      <xdr:spPr>
        <a:xfrm>
          <a:off x="10528300" y="16659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26073</xdr:rowOff>
    </xdr:from>
    <xdr:to>
      <xdr:col>50</xdr:col>
      <xdr:colOff>165100</xdr:colOff>
      <xdr:row>97</xdr:row>
      <xdr:rowOff>127673</xdr:rowOff>
    </xdr:to>
    <xdr:sp macro="" textlink="">
      <xdr:nvSpPr>
        <xdr:cNvPr id="468" name="楕円 467"/>
        <xdr:cNvSpPr/>
      </xdr:nvSpPr>
      <xdr:spPr>
        <a:xfrm>
          <a:off x="9588500" y="16656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144200</xdr:rowOff>
    </xdr:from>
    <xdr:ext cx="599010" cy="259045"/>
    <xdr:sp macro="" textlink="">
      <xdr:nvSpPr>
        <xdr:cNvPr id="469" name="テキスト ボックス 468"/>
        <xdr:cNvSpPr txBox="1"/>
      </xdr:nvSpPr>
      <xdr:spPr>
        <a:xfrm>
          <a:off x="9339795" y="16431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122282</xdr:rowOff>
    </xdr:from>
    <xdr:to>
      <xdr:col>46</xdr:col>
      <xdr:colOff>38100</xdr:colOff>
      <xdr:row>98</xdr:row>
      <xdr:rowOff>52432</xdr:rowOff>
    </xdr:to>
    <xdr:sp macro="" textlink="">
      <xdr:nvSpPr>
        <xdr:cNvPr id="470" name="楕円 469"/>
        <xdr:cNvSpPr/>
      </xdr:nvSpPr>
      <xdr:spPr>
        <a:xfrm>
          <a:off x="8699500" y="1675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43559</xdr:rowOff>
    </xdr:from>
    <xdr:ext cx="534377" cy="259045"/>
    <xdr:sp macro="" textlink="">
      <xdr:nvSpPr>
        <xdr:cNvPr id="471" name="テキスト ボックス 470"/>
        <xdr:cNvSpPr txBox="1"/>
      </xdr:nvSpPr>
      <xdr:spPr>
        <a:xfrm>
          <a:off x="8483111" y="16845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117080</xdr:rowOff>
    </xdr:from>
    <xdr:to>
      <xdr:col>41</xdr:col>
      <xdr:colOff>101600</xdr:colOff>
      <xdr:row>98</xdr:row>
      <xdr:rowOff>47230</xdr:rowOff>
    </xdr:to>
    <xdr:sp macro="" textlink="">
      <xdr:nvSpPr>
        <xdr:cNvPr id="472" name="楕円 471"/>
        <xdr:cNvSpPr/>
      </xdr:nvSpPr>
      <xdr:spPr>
        <a:xfrm>
          <a:off x="7810500" y="1674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38357</xdr:rowOff>
    </xdr:from>
    <xdr:ext cx="534377" cy="259045"/>
    <xdr:sp macro="" textlink="">
      <xdr:nvSpPr>
        <xdr:cNvPr id="473" name="テキスト ボックス 472"/>
        <xdr:cNvSpPr txBox="1"/>
      </xdr:nvSpPr>
      <xdr:spPr>
        <a:xfrm>
          <a:off x="7594111" y="16840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4" name="正方形/長方形 47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5" name="正方形/長方形 47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6" name="正方形/長方形 47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7" name="正方形/長方形 47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8" name="正方形/長方形 47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79" name="正方形/長方形 47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0" name="正方形/長方形 47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84" name="直線コネクタ 48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85" name="テキスト ボックス 48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86" name="直線コネクタ 48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87" name="テキスト ボックス 486"/>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88" name="直線コネクタ 48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89" name="テキスト ボックス 488"/>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0" name="直線コネクタ 48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491" name="テキスト ボックス 490"/>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2" name="直線コネクタ 49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493" name="テキスト ボックス 492"/>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494" name="直線コネクタ 49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29</xdr:row>
      <xdr:rowOff>38299</xdr:rowOff>
    </xdr:from>
    <xdr:ext cx="685572" cy="259045"/>
    <xdr:sp macro="" textlink="">
      <xdr:nvSpPr>
        <xdr:cNvPr id="495" name="テキスト ボックス 494"/>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497" name="テキスト ボックス 496"/>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121118</xdr:rowOff>
    </xdr:from>
    <xdr:to>
      <xdr:col>85</xdr:col>
      <xdr:colOff>126364</xdr:colOff>
      <xdr:row>39</xdr:row>
      <xdr:rowOff>98878</xdr:rowOff>
    </xdr:to>
    <xdr:cxnSp macro="">
      <xdr:nvCxnSpPr>
        <xdr:cNvPr id="499" name="直線コネクタ 498"/>
        <xdr:cNvCxnSpPr/>
      </xdr:nvCxnSpPr>
      <xdr:spPr>
        <a:xfrm flipV="1">
          <a:off x="16317595" y="5264618"/>
          <a:ext cx="1269" cy="1520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128547</xdr:rowOff>
    </xdr:from>
    <xdr:ext cx="249299" cy="259045"/>
    <xdr:sp macro="" textlink="">
      <xdr:nvSpPr>
        <xdr:cNvPr id="500" name="災害復旧事業費最小値テキスト"/>
        <xdr:cNvSpPr txBox="1"/>
      </xdr:nvSpPr>
      <xdr:spPr>
        <a:xfrm>
          <a:off x="16370300" y="6815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1" name="直線コネクタ 500"/>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67795</xdr:rowOff>
    </xdr:from>
    <xdr:ext cx="599010" cy="259045"/>
    <xdr:sp macro="" textlink="">
      <xdr:nvSpPr>
        <xdr:cNvPr id="502" name="災害復旧事業費最大値テキスト"/>
        <xdr:cNvSpPr txBox="1"/>
      </xdr:nvSpPr>
      <xdr:spPr>
        <a:xfrm>
          <a:off x="16370300" y="5039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121118</xdr:rowOff>
    </xdr:from>
    <xdr:to>
      <xdr:col>86</xdr:col>
      <xdr:colOff>25400</xdr:colOff>
      <xdr:row>30</xdr:row>
      <xdr:rowOff>121118</xdr:rowOff>
    </xdr:to>
    <xdr:cxnSp macro="">
      <xdr:nvCxnSpPr>
        <xdr:cNvPr id="503" name="直線コネクタ 502"/>
        <xdr:cNvCxnSpPr/>
      </xdr:nvCxnSpPr>
      <xdr:spPr>
        <a:xfrm>
          <a:off x="16230600" y="5264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92793</xdr:rowOff>
    </xdr:from>
    <xdr:to>
      <xdr:col>85</xdr:col>
      <xdr:colOff>127000</xdr:colOff>
      <xdr:row>39</xdr:row>
      <xdr:rowOff>95167</xdr:rowOff>
    </xdr:to>
    <xdr:cxnSp macro="">
      <xdr:nvCxnSpPr>
        <xdr:cNvPr id="504" name="直線コネクタ 503"/>
        <xdr:cNvCxnSpPr/>
      </xdr:nvCxnSpPr>
      <xdr:spPr>
        <a:xfrm>
          <a:off x="15481300" y="6779343"/>
          <a:ext cx="838200" cy="2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45997</xdr:rowOff>
    </xdr:from>
    <xdr:ext cx="534377" cy="259045"/>
    <xdr:sp macro="" textlink="">
      <xdr:nvSpPr>
        <xdr:cNvPr id="505" name="災害復旧事業費平均値テキスト"/>
        <xdr:cNvSpPr txBox="1"/>
      </xdr:nvSpPr>
      <xdr:spPr>
        <a:xfrm>
          <a:off x="16370300" y="6561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23120</xdr:rowOff>
    </xdr:from>
    <xdr:to>
      <xdr:col>85</xdr:col>
      <xdr:colOff>177800</xdr:colOff>
      <xdr:row>39</xdr:row>
      <xdr:rowOff>124720</xdr:rowOff>
    </xdr:to>
    <xdr:sp macro="" textlink="">
      <xdr:nvSpPr>
        <xdr:cNvPr id="506" name="フローチャート: 判断 505"/>
        <xdr:cNvSpPr/>
      </xdr:nvSpPr>
      <xdr:spPr>
        <a:xfrm>
          <a:off x="16268700" y="6709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92793</xdr:rowOff>
    </xdr:from>
    <xdr:to>
      <xdr:col>81</xdr:col>
      <xdr:colOff>50800</xdr:colOff>
      <xdr:row>39</xdr:row>
      <xdr:rowOff>95223</xdr:rowOff>
    </xdr:to>
    <xdr:cxnSp macro="">
      <xdr:nvCxnSpPr>
        <xdr:cNvPr id="507" name="直線コネクタ 506"/>
        <xdr:cNvCxnSpPr/>
      </xdr:nvCxnSpPr>
      <xdr:spPr>
        <a:xfrm flipV="1">
          <a:off x="14592300" y="6779343"/>
          <a:ext cx="889000" cy="2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30259</xdr:rowOff>
    </xdr:from>
    <xdr:to>
      <xdr:col>81</xdr:col>
      <xdr:colOff>101600</xdr:colOff>
      <xdr:row>39</xdr:row>
      <xdr:rowOff>131859</xdr:rowOff>
    </xdr:to>
    <xdr:sp macro="" textlink="">
      <xdr:nvSpPr>
        <xdr:cNvPr id="508" name="フローチャート: 判断 507"/>
        <xdr:cNvSpPr/>
      </xdr:nvSpPr>
      <xdr:spPr>
        <a:xfrm>
          <a:off x="15430500" y="671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148386</xdr:rowOff>
    </xdr:from>
    <xdr:ext cx="534377" cy="259045"/>
    <xdr:sp macro="" textlink="">
      <xdr:nvSpPr>
        <xdr:cNvPr id="509" name="テキスト ボックス 508"/>
        <xdr:cNvSpPr txBox="1"/>
      </xdr:nvSpPr>
      <xdr:spPr>
        <a:xfrm>
          <a:off x="15214111" y="6492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94280</xdr:rowOff>
    </xdr:from>
    <xdr:to>
      <xdr:col>76</xdr:col>
      <xdr:colOff>114300</xdr:colOff>
      <xdr:row>39</xdr:row>
      <xdr:rowOff>95223</xdr:rowOff>
    </xdr:to>
    <xdr:cxnSp macro="">
      <xdr:nvCxnSpPr>
        <xdr:cNvPr id="510" name="直線コネクタ 509"/>
        <xdr:cNvCxnSpPr/>
      </xdr:nvCxnSpPr>
      <xdr:spPr>
        <a:xfrm>
          <a:off x="13703300" y="6780830"/>
          <a:ext cx="889000" cy="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20521</xdr:rowOff>
    </xdr:from>
    <xdr:to>
      <xdr:col>76</xdr:col>
      <xdr:colOff>165100</xdr:colOff>
      <xdr:row>39</xdr:row>
      <xdr:rowOff>122121</xdr:rowOff>
    </xdr:to>
    <xdr:sp macro="" textlink="">
      <xdr:nvSpPr>
        <xdr:cNvPr id="511" name="フローチャート: 判断 510"/>
        <xdr:cNvSpPr/>
      </xdr:nvSpPr>
      <xdr:spPr>
        <a:xfrm>
          <a:off x="14541500" y="670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138648</xdr:rowOff>
    </xdr:from>
    <xdr:ext cx="534377" cy="259045"/>
    <xdr:sp macro="" textlink="">
      <xdr:nvSpPr>
        <xdr:cNvPr id="512" name="テキスト ボックス 511"/>
        <xdr:cNvSpPr txBox="1"/>
      </xdr:nvSpPr>
      <xdr:spPr>
        <a:xfrm>
          <a:off x="14325111" y="648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94280</xdr:rowOff>
    </xdr:from>
    <xdr:to>
      <xdr:col>71</xdr:col>
      <xdr:colOff>177800</xdr:colOff>
      <xdr:row>39</xdr:row>
      <xdr:rowOff>96743</xdr:rowOff>
    </xdr:to>
    <xdr:cxnSp macro="">
      <xdr:nvCxnSpPr>
        <xdr:cNvPr id="513" name="直線コネクタ 512"/>
        <xdr:cNvCxnSpPr/>
      </xdr:nvCxnSpPr>
      <xdr:spPr>
        <a:xfrm flipV="1">
          <a:off x="12814300" y="6780830"/>
          <a:ext cx="889000" cy="2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24832</xdr:rowOff>
    </xdr:from>
    <xdr:to>
      <xdr:col>72</xdr:col>
      <xdr:colOff>38100</xdr:colOff>
      <xdr:row>39</xdr:row>
      <xdr:rowOff>126432</xdr:rowOff>
    </xdr:to>
    <xdr:sp macro="" textlink="">
      <xdr:nvSpPr>
        <xdr:cNvPr id="514" name="フローチャート: 判断 513"/>
        <xdr:cNvSpPr/>
      </xdr:nvSpPr>
      <xdr:spPr>
        <a:xfrm>
          <a:off x="13652500" y="6711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142959</xdr:rowOff>
    </xdr:from>
    <xdr:ext cx="534377" cy="259045"/>
    <xdr:sp macro="" textlink="">
      <xdr:nvSpPr>
        <xdr:cNvPr id="515" name="テキスト ボックス 514"/>
        <xdr:cNvSpPr txBox="1"/>
      </xdr:nvSpPr>
      <xdr:spPr>
        <a:xfrm>
          <a:off x="13436111" y="648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22469</xdr:rowOff>
    </xdr:from>
    <xdr:to>
      <xdr:col>67</xdr:col>
      <xdr:colOff>101600</xdr:colOff>
      <xdr:row>39</xdr:row>
      <xdr:rowOff>124069</xdr:rowOff>
    </xdr:to>
    <xdr:sp macro="" textlink="">
      <xdr:nvSpPr>
        <xdr:cNvPr id="516" name="フローチャート: 判断 515"/>
        <xdr:cNvSpPr/>
      </xdr:nvSpPr>
      <xdr:spPr>
        <a:xfrm>
          <a:off x="12763500" y="670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140596</xdr:rowOff>
    </xdr:from>
    <xdr:ext cx="534377" cy="259045"/>
    <xdr:sp macro="" textlink="">
      <xdr:nvSpPr>
        <xdr:cNvPr id="517" name="テキスト ボックス 516"/>
        <xdr:cNvSpPr txBox="1"/>
      </xdr:nvSpPr>
      <xdr:spPr>
        <a:xfrm>
          <a:off x="12547111" y="648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44367</xdr:rowOff>
    </xdr:from>
    <xdr:to>
      <xdr:col>85</xdr:col>
      <xdr:colOff>177800</xdr:colOff>
      <xdr:row>39</xdr:row>
      <xdr:rowOff>145967</xdr:rowOff>
    </xdr:to>
    <xdr:sp macro="" textlink="">
      <xdr:nvSpPr>
        <xdr:cNvPr id="523" name="楕円 522"/>
        <xdr:cNvSpPr/>
      </xdr:nvSpPr>
      <xdr:spPr>
        <a:xfrm>
          <a:off x="16268700" y="673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1547</xdr:rowOff>
    </xdr:from>
    <xdr:ext cx="469744" cy="259045"/>
    <xdr:sp macro="" textlink="">
      <xdr:nvSpPr>
        <xdr:cNvPr id="524" name="災害復旧事業費該当値テキスト"/>
        <xdr:cNvSpPr txBox="1"/>
      </xdr:nvSpPr>
      <xdr:spPr>
        <a:xfrm>
          <a:off x="16370300" y="668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41993</xdr:rowOff>
    </xdr:from>
    <xdr:to>
      <xdr:col>81</xdr:col>
      <xdr:colOff>101600</xdr:colOff>
      <xdr:row>39</xdr:row>
      <xdr:rowOff>143593</xdr:rowOff>
    </xdr:to>
    <xdr:sp macro="" textlink="">
      <xdr:nvSpPr>
        <xdr:cNvPr id="525" name="楕円 524"/>
        <xdr:cNvSpPr/>
      </xdr:nvSpPr>
      <xdr:spPr>
        <a:xfrm>
          <a:off x="15430500" y="6728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134720</xdr:rowOff>
    </xdr:from>
    <xdr:ext cx="469744" cy="259045"/>
    <xdr:sp macro="" textlink="">
      <xdr:nvSpPr>
        <xdr:cNvPr id="526" name="テキスト ボックス 525"/>
        <xdr:cNvSpPr txBox="1"/>
      </xdr:nvSpPr>
      <xdr:spPr>
        <a:xfrm>
          <a:off x="15246428" y="6821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44423</xdr:rowOff>
    </xdr:from>
    <xdr:to>
      <xdr:col>76</xdr:col>
      <xdr:colOff>165100</xdr:colOff>
      <xdr:row>39</xdr:row>
      <xdr:rowOff>146023</xdr:rowOff>
    </xdr:to>
    <xdr:sp macro="" textlink="">
      <xdr:nvSpPr>
        <xdr:cNvPr id="527" name="楕円 526"/>
        <xdr:cNvSpPr/>
      </xdr:nvSpPr>
      <xdr:spPr>
        <a:xfrm>
          <a:off x="14541500" y="6730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137150</xdr:rowOff>
    </xdr:from>
    <xdr:ext cx="469744" cy="259045"/>
    <xdr:sp macro="" textlink="">
      <xdr:nvSpPr>
        <xdr:cNvPr id="528" name="テキスト ボックス 527"/>
        <xdr:cNvSpPr txBox="1"/>
      </xdr:nvSpPr>
      <xdr:spPr>
        <a:xfrm>
          <a:off x="14357428" y="6823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43480</xdr:rowOff>
    </xdr:from>
    <xdr:to>
      <xdr:col>72</xdr:col>
      <xdr:colOff>38100</xdr:colOff>
      <xdr:row>39</xdr:row>
      <xdr:rowOff>145080</xdr:rowOff>
    </xdr:to>
    <xdr:sp macro="" textlink="">
      <xdr:nvSpPr>
        <xdr:cNvPr id="529" name="楕円 528"/>
        <xdr:cNvSpPr/>
      </xdr:nvSpPr>
      <xdr:spPr>
        <a:xfrm>
          <a:off x="13652500" y="673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136207</xdr:rowOff>
    </xdr:from>
    <xdr:ext cx="469744" cy="259045"/>
    <xdr:sp macro="" textlink="">
      <xdr:nvSpPr>
        <xdr:cNvPr id="530" name="テキスト ボックス 529"/>
        <xdr:cNvSpPr txBox="1"/>
      </xdr:nvSpPr>
      <xdr:spPr>
        <a:xfrm>
          <a:off x="13468428" y="6822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45943</xdr:rowOff>
    </xdr:from>
    <xdr:to>
      <xdr:col>67</xdr:col>
      <xdr:colOff>101600</xdr:colOff>
      <xdr:row>39</xdr:row>
      <xdr:rowOff>147543</xdr:rowOff>
    </xdr:to>
    <xdr:sp macro="" textlink="">
      <xdr:nvSpPr>
        <xdr:cNvPr id="531" name="楕円 530"/>
        <xdr:cNvSpPr/>
      </xdr:nvSpPr>
      <xdr:spPr>
        <a:xfrm>
          <a:off x="12763500" y="673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138670</xdr:rowOff>
    </xdr:from>
    <xdr:ext cx="469744" cy="259045"/>
    <xdr:sp macro="" textlink="">
      <xdr:nvSpPr>
        <xdr:cNvPr id="532" name="テキスト ボックス 531"/>
        <xdr:cNvSpPr txBox="1"/>
      </xdr:nvSpPr>
      <xdr:spPr>
        <a:xfrm>
          <a:off x="12579428" y="6825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3" name="直線コネクタ 54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4" name="テキスト ボックス 54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5" name="直線コネクタ 54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6" name="テキスト ボックス 54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8" name="直線コネクタ 54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3" name="直線コネクタ 55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5" name="フローチャート: 判断 55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6" name="直線コネクタ 55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7" name="フローチャート: 判断 55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8" name="テキスト ボックス 55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9" name="直線コネクタ 55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0" name="フローチャート: 判断 55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1" name="テキスト ボックス 56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2" name="直線コネクタ 56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3" name="フローチャート: 判断 56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4" name="テキスト ボックス 56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5" name="フローチャート: 判断 56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6" name="テキスト ボックス 56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7" name="テキスト ボックス 56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8" name="テキスト ボックス 56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9" name="テキスト ボックス 56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0" name="テキスト ボックス 56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1" name="テキスト ボックス 57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楕円 57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4" name="楕円 57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5" name="テキスト ボックス 57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6" name="楕円 57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7" name="テキスト ボックス 57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8" name="楕円 57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9" name="テキスト ボックス 57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楕円 57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1" name="テキスト ボックス 58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2" name="正方形/長方形 58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3" name="正方形/長方形 58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4" name="正方形/長方形 58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5" name="正方形/長方形 58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6" name="正方形/長方形 58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7" name="正方形/長方形 58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8" name="正方形/長方形 58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9" name="正方形/長方形 58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0" name="テキスト ボックス 58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1" name="直線コネクタ 59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2" name="直線コネクタ 59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3" name="テキスト ボックス 59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4" name="直線コネクタ 59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595" name="テキスト ボックス 59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6" name="直線コネクタ 59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597" name="テキスト ボックス 59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8" name="直線コネクタ 59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599" name="テキスト ボックス 59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0" name="直線コネクタ 59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1" name="テキスト ボックス 60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3" name="テキスト ボックス 60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109557</xdr:rowOff>
    </xdr:from>
    <xdr:to>
      <xdr:col>85</xdr:col>
      <xdr:colOff>126364</xdr:colOff>
      <xdr:row>79</xdr:row>
      <xdr:rowOff>33906</xdr:rowOff>
    </xdr:to>
    <xdr:cxnSp macro="">
      <xdr:nvCxnSpPr>
        <xdr:cNvPr id="605" name="直線コネクタ 604"/>
        <xdr:cNvCxnSpPr/>
      </xdr:nvCxnSpPr>
      <xdr:spPr>
        <a:xfrm flipV="1">
          <a:off x="16317595" y="12282507"/>
          <a:ext cx="1269" cy="1295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37733</xdr:rowOff>
    </xdr:from>
    <xdr:ext cx="469744" cy="259045"/>
    <xdr:sp macro="" textlink="">
      <xdr:nvSpPr>
        <xdr:cNvPr id="606" name="公債費最小値テキスト"/>
        <xdr:cNvSpPr txBox="1"/>
      </xdr:nvSpPr>
      <xdr:spPr>
        <a:xfrm>
          <a:off x="16370300" y="13582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33906</xdr:rowOff>
    </xdr:from>
    <xdr:to>
      <xdr:col>86</xdr:col>
      <xdr:colOff>25400</xdr:colOff>
      <xdr:row>79</xdr:row>
      <xdr:rowOff>33906</xdr:rowOff>
    </xdr:to>
    <xdr:cxnSp macro="">
      <xdr:nvCxnSpPr>
        <xdr:cNvPr id="607" name="直線コネクタ 606"/>
        <xdr:cNvCxnSpPr/>
      </xdr:nvCxnSpPr>
      <xdr:spPr>
        <a:xfrm>
          <a:off x="16230600" y="1357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56234</xdr:rowOff>
    </xdr:from>
    <xdr:ext cx="599010" cy="259045"/>
    <xdr:sp macro="" textlink="">
      <xdr:nvSpPr>
        <xdr:cNvPr id="608" name="公債費最大値テキスト"/>
        <xdr:cNvSpPr txBox="1"/>
      </xdr:nvSpPr>
      <xdr:spPr>
        <a:xfrm>
          <a:off x="16370300" y="12057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685,823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109557</xdr:rowOff>
    </xdr:from>
    <xdr:to>
      <xdr:col>86</xdr:col>
      <xdr:colOff>25400</xdr:colOff>
      <xdr:row>71</xdr:row>
      <xdr:rowOff>109557</xdr:rowOff>
    </xdr:to>
    <xdr:cxnSp macro="">
      <xdr:nvCxnSpPr>
        <xdr:cNvPr id="609" name="直線コネクタ 608"/>
        <xdr:cNvCxnSpPr/>
      </xdr:nvCxnSpPr>
      <xdr:spPr>
        <a:xfrm>
          <a:off x="16230600" y="12282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69217</xdr:rowOff>
    </xdr:from>
    <xdr:to>
      <xdr:col>85</xdr:col>
      <xdr:colOff>127000</xdr:colOff>
      <xdr:row>78</xdr:row>
      <xdr:rowOff>86378</xdr:rowOff>
    </xdr:to>
    <xdr:cxnSp macro="">
      <xdr:nvCxnSpPr>
        <xdr:cNvPr id="610" name="直線コネクタ 609"/>
        <xdr:cNvCxnSpPr/>
      </xdr:nvCxnSpPr>
      <xdr:spPr>
        <a:xfrm flipV="1">
          <a:off x="15481300" y="13442317"/>
          <a:ext cx="838200" cy="1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55326</xdr:rowOff>
    </xdr:from>
    <xdr:ext cx="599010" cy="259045"/>
    <xdr:sp macro="" textlink="">
      <xdr:nvSpPr>
        <xdr:cNvPr id="611" name="公債費平均値テキスト"/>
        <xdr:cNvSpPr txBox="1"/>
      </xdr:nvSpPr>
      <xdr:spPr>
        <a:xfrm>
          <a:off x="16370300" y="130855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32449</xdr:rowOff>
    </xdr:from>
    <xdr:to>
      <xdr:col>85</xdr:col>
      <xdr:colOff>177800</xdr:colOff>
      <xdr:row>77</xdr:row>
      <xdr:rowOff>134049</xdr:rowOff>
    </xdr:to>
    <xdr:sp macro="" textlink="">
      <xdr:nvSpPr>
        <xdr:cNvPr id="612" name="フローチャート: 判断 611"/>
        <xdr:cNvSpPr/>
      </xdr:nvSpPr>
      <xdr:spPr>
        <a:xfrm>
          <a:off x="162687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86378</xdr:rowOff>
    </xdr:from>
    <xdr:to>
      <xdr:col>81</xdr:col>
      <xdr:colOff>50800</xdr:colOff>
      <xdr:row>78</xdr:row>
      <xdr:rowOff>86652</xdr:rowOff>
    </xdr:to>
    <xdr:cxnSp macro="">
      <xdr:nvCxnSpPr>
        <xdr:cNvPr id="613" name="直線コネクタ 612"/>
        <xdr:cNvCxnSpPr/>
      </xdr:nvCxnSpPr>
      <xdr:spPr>
        <a:xfrm flipV="1">
          <a:off x="14592300" y="13459478"/>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46951</xdr:rowOff>
    </xdr:from>
    <xdr:to>
      <xdr:col>81</xdr:col>
      <xdr:colOff>101600</xdr:colOff>
      <xdr:row>77</xdr:row>
      <xdr:rowOff>148551</xdr:rowOff>
    </xdr:to>
    <xdr:sp macro="" textlink="">
      <xdr:nvSpPr>
        <xdr:cNvPr id="614" name="フローチャート: 判断 613"/>
        <xdr:cNvSpPr/>
      </xdr:nvSpPr>
      <xdr:spPr>
        <a:xfrm>
          <a:off x="15430500" y="1324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165078</xdr:rowOff>
    </xdr:from>
    <xdr:ext cx="599010" cy="259045"/>
    <xdr:sp macro="" textlink="">
      <xdr:nvSpPr>
        <xdr:cNvPr id="615" name="テキスト ボックス 614"/>
        <xdr:cNvSpPr txBox="1"/>
      </xdr:nvSpPr>
      <xdr:spPr>
        <a:xfrm>
          <a:off x="15181795" y="1302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44281</xdr:rowOff>
    </xdr:from>
    <xdr:to>
      <xdr:col>76</xdr:col>
      <xdr:colOff>114300</xdr:colOff>
      <xdr:row>78</xdr:row>
      <xdr:rowOff>86652</xdr:rowOff>
    </xdr:to>
    <xdr:cxnSp macro="">
      <xdr:nvCxnSpPr>
        <xdr:cNvPr id="616" name="直線コネクタ 615"/>
        <xdr:cNvCxnSpPr/>
      </xdr:nvCxnSpPr>
      <xdr:spPr>
        <a:xfrm>
          <a:off x="13703300" y="13245931"/>
          <a:ext cx="889000" cy="213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107307</xdr:rowOff>
    </xdr:from>
    <xdr:to>
      <xdr:col>76</xdr:col>
      <xdr:colOff>165100</xdr:colOff>
      <xdr:row>78</xdr:row>
      <xdr:rowOff>37457</xdr:rowOff>
    </xdr:to>
    <xdr:sp macro="" textlink="">
      <xdr:nvSpPr>
        <xdr:cNvPr id="617" name="フローチャート: 判断 616"/>
        <xdr:cNvSpPr/>
      </xdr:nvSpPr>
      <xdr:spPr>
        <a:xfrm>
          <a:off x="14541500" y="1330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53984</xdr:rowOff>
    </xdr:from>
    <xdr:ext cx="599010" cy="259045"/>
    <xdr:sp macro="" textlink="">
      <xdr:nvSpPr>
        <xdr:cNvPr id="618" name="テキスト ボックス 617"/>
        <xdr:cNvSpPr txBox="1"/>
      </xdr:nvSpPr>
      <xdr:spPr>
        <a:xfrm>
          <a:off x="14292795" y="13084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44281</xdr:rowOff>
    </xdr:from>
    <xdr:to>
      <xdr:col>71</xdr:col>
      <xdr:colOff>177800</xdr:colOff>
      <xdr:row>78</xdr:row>
      <xdr:rowOff>19022</xdr:rowOff>
    </xdr:to>
    <xdr:cxnSp macro="">
      <xdr:nvCxnSpPr>
        <xdr:cNvPr id="619" name="直線コネクタ 618"/>
        <xdr:cNvCxnSpPr/>
      </xdr:nvCxnSpPr>
      <xdr:spPr>
        <a:xfrm flipV="1">
          <a:off x="12814300" y="13245931"/>
          <a:ext cx="889000" cy="146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71571</xdr:rowOff>
    </xdr:from>
    <xdr:to>
      <xdr:col>72</xdr:col>
      <xdr:colOff>38100</xdr:colOff>
      <xdr:row>78</xdr:row>
      <xdr:rowOff>1721</xdr:rowOff>
    </xdr:to>
    <xdr:sp macro="" textlink="">
      <xdr:nvSpPr>
        <xdr:cNvPr id="620" name="フローチャート: 判断 619"/>
        <xdr:cNvSpPr/>
      </xdr:nvSpPr>
      <xdr:spPr>
        <a:xfrm>
          <a:off x="13652500" y="1327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164298</xdr:rowOff>
    </xdr:from>
    <xdr:ext cx="599010" cy="259045"/>
    <xdr:sp macro="" textlink="">
      <xdr:nvSpPr>
        <xdr:cNvPr id="621" name="テキスト ボックス 620"/>
        <xdr:cNvSpPr txBox="1"/>
      </xdr:nvSpPr>
      <xdr:spPr>
        <a:xfrm>
          <a:off x="13403795" y="1336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68974</xdr:rowOff>
    </xdr:from>
    <xdr:to>
      <xdr:col>67</xdr:col>
      <xdr:colOff>101600</xdr:colOff>
      <xdr:row>77</xdr:row>
      <xdr:rowOff>170574</xdr:rowOff>
    </xdr:to>
    <xdr:sp macro="" textlink="">
      <xdr:nvSpPr>
        <xdr:cNvPr id="622" name="フローチャート: 判断 621"/>
        <xdr:cNvSpPr/>
      </xdr:nvSpPr>
      <xdr:spPr>
        <a:xfrm>
          <a:off x="12763500" y="1327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15651</xdr:rowOff>
    </xdr:from>
    <xdr:ext cx="599010" cy="259045"/>
    <xdr:sp macro="" textlink="">
      <xdr:nvSpPr>
        <xdr:cNvPr id="623" name="テキスト ボックス 622"/>
        <xdr:cNvSpPr txBox="1"/>
      </xdr:nvSpPr>
      <xdr:spPr>
        <a:xfrm>
          <a:off x="12514795" y="13045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18417</xdr:rowOff>
    </xdr:from>
    <xdr:to>
      <xdr:col>85</xdr:col>
      <xdr:colOff>177800</xdr:colOff>
      <xdr:row>78</xdr:row>
      <xdr:rowOff>120017</xdr:rowOff>
    </xdr:to>
    <xdr:sp macro="" textlink="">
      <xdr:nvSpPr>
        <xdr:cNvPr id="629" name="楕円 628"/>
        <xdr:cNvSpPr/>
      </xdr:nvSpPr>
      <xdr:spPr>
        <a:xfrm>
          <a:off x="16268700" y="13391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168294</xdr:rowOff>
    </xdr:from>
    <xdr:ext cx="534377" cy="259045"/>
    <xdr:sp macro="" textlink="">
      <xdr:nvSpPr>
        <xdr:cNvPr id="630" name="公債費該当値テキスト"/>
        <xdr:cNvSpPr txBox="1"/>
      </xdr:nvSpPr>
      <xdr:spPr>
        <a:xfrm>
          <a:off x="16370300" y="13369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35578</xdr:rowOff>
    </xdr:from>
    <xdr:to>
      <xdr:col>81</xdr:col>
      <xdr:colOff>101600</xdr:colOff>
      <xdr:row>78</xdr:row>
      <xdr:rowOff>137178</xdr:rowOff>
    </xdr:to>
    <xdr:sp macro="" textlink="">
      <xdr:nvSpPr>
        <xdr:cNvPr id="631" name="楕円 630"/>
        <xdr:cNvSpPr/>
      </xdr:nvSpPr>
      <xdr:spPr>
        <a:xfrm>
          <a:off x="15430500" y="1340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128305</xdr:rowOff>
    </xdr:from>
    <xdr:ext cx="534377" cy="259045"/>
    <xdr:sp macro="" textlink="">
      <xdr:nvSpPr>
        <xdr:cNvPr id="632" name="テキスト ボックス 631"/>
        <xdr:cNvSpPr txBox="1"/>
      </xdr:nvSpPr>
      <xdr:spPr>
        <a:xfrm>
          <a:off x="15214111" y="13501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35852</xdr:rowOff>
    </xdr:from>
    <xdr:to>
      <xdr:col>76</xdr:col>
      <xdr:colOff>165100</xdr:colOff>
      <xdr:row>78</xdr:row>
      <xdr:rowOff>137452</xdr:rowOff>
    </xdr:to>
    <xdr:sp macro="" textlink="">
      <xdr:nvSpPr>
        <xdr:cNvPr id="633" name="楕円 632"/>
        <xdr:cNvSpPr/>
      </xdr:nvSpPr>
      <xdr:spPr>
        <a:xfrm>
          <a:off x="14541500" y="13408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128579</xdr:rowOff>
    </xdr:from>
    <xdr:ext cx="534377" cy="259045"/>
    <xdr:sp macro="" textlink="">
      <xdr:nvSpPr>
        <xdr:cNvPr id="634" name="テキスト ボックス 633"/>
        <xdr:cNvSpPr txBox="1"/>
      </xdr:nvSpPr>
      <xdr:spPr>
        <a:xfrm>
          <a:off x="14325111" y="13501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164931</xdr:rowOff>
    </xdr:from>
    <xdr:to>
      <xdr:col>72</xdr:col>
      <xdr:colOff>38100</xdr:colOff>
      <xdr:row>77</xdr:row>
      <xdr:rowOff>95081</xdr:rowOff>
    </xdr:to>
    <xdr:sp macro="" textlink="">
      <xdr:nvSpPr>
        <xdr:cNvPr id="635" name="楕円 634"/>
        <xdr:cNvSpPr/>
      </xdr:nvSpPr>
      <xdr:spPr>
        <a:xfrm>
          <a:off x="13652500" y="13195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111607</xdr:rowOff>
    </xdr:from>
    <xdr:ext cx="599010" cy="259045"/>
    <xdr:sp macro="" textlink="">
      <xdr:nvSpPr>
        <xdr:cNvPr id="636" name="テキスト ボックス 635"/>
        <xdr:cNvSpPr txBox="1"/>
      </xdr:nvSpPr>
      <xdr:spPr>
        <a:xfrm>
          <a:off x="13403795" y="12970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139672</xdr:rowOff>
    </xdr:from>
    <xdr:to>
      <xdr:col>67</xdr:col>
      <xdr:colOff>101600</xdr:colOff>
      <xdr:row>78</xdr:row>
      <xdr:rowOff>69822</xdr:rowOff>
    </xdr:to>
    <xdr:sp macro="" textlink="">
      <xdr:nvSpPr>
        <xdr:cNvPr id="637" name="楕円 636"/>
        <xdr:cNvSpPr/>
      </xdr:nvSpPr>
      <xdr:spPr>
        <a:xfrm>
          <a:off x="12763500" y="1334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60949</xdr:rowOff>
    </xdr:from>
    <xdr:ext cx="599010" cy="259045"/>
    <xdr:sp macro="" textlink="">
      <xdr:nvSpPr>
        <xdr:cNvPr id="638" name="テキスト ボックス 637"/>
        <xdr:cNvSpPr txBox="1"/>
      </xdr:nvSpPr>
      <xdr:spPr>
        <a:xfrm>
          <a:off x="12514795" y="13434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49" name="直線コネクタ 64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0" name="テキスト ボックス 64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1" name="直線コネクタ 65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2" name="テキスト ボックス 65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3" name="直線コネクタ 65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54" name="テキスト ボックス 653"/>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5" name="直線コネクタ 65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56" name="テキスト ボックス 655"/>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7" name="直線コネクタ 65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58" name="テキスト ボックス 657"/>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9" name="直線コネクタ 65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0" name="テキスト ボックス 65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40441</xdr:rowOff>
    </xdr:from>
    <xdr:to>
      <xdr:col>85</xdr:col>
      <xdr:colOff>126364</xdr:colOff>
      <xdr:row>99</xdr:row>
      <xdr:rowOff>44450</xdr:rowOff>
    </xdr:to>
    <xdr:cxnSp macro="">
      <xdr:nvCxnSpPr>
        <xdr:cNvPr id="662" name="直線コネクタ 661"/>
        <xdr:cNvCxnSpPr/>
      </xdr:nvCxnSpPr>
      <xdr:spPr>
        <a:xfrm flipV="1">
          <a:off x="16317595" y="15642391"/>
          <a:ext cx="1269" cy="1375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63" name="積立金最小値テキスト"/>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64" name="直線コネクタ 663"/>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158568</xdr:rowOff>
    </xdr:from>
    <xdr:ext cx="690189" cy="259045"/>
    <xdr:sp macro="" textlink="">
      <xdr:nvSpPr>
        <xdr:cNvPr id="665" name="積立金最大値テキスト"/>
        <xdr:cNvSpPr txBox="1"/>
      </xdr:nvSpPr>
      <xdr:spPr>
        <a:xfrm>
          <a:off x="16370300" y="154176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1,805,262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40441</xdr:rowOff>
    </xdr:from>
    <xdr:to>
      <xdr:col>86</xdr:col>
      <xdr:colOff>25400</xdr:colOff>
      <xdr:row>91</xdr:row>
      <xdr:rowOff>40441</xdr:rowOff>
    </xdr:to>
    <xdr:cxnSp macro="">
      <xdr:nvCxnSpPr>
        <xdr:cNvPr id="666" name="直線コネクタ 665"/>
        <xdr:cNvCxnSpPr/>
      </xdr:nvCxnSpPr>
      <xdr:spPr>
        <a:xfrm>
          <a:off x="16230600" y="15642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307</xdr:rowOff>
    </xdr:from>
    <xdr:to>
      <xdr:col>85</xdr:col>
      <xdr:colOff>127000</xdr:colOff>
      <xdr:row>99</xdr:row>
      <xdr:rowOff>43342</xdr:rowOff>
    </xdr:to>
    <xdr:cxnSp macro="">
      <xdr:nvCxnSpPr>
        <xdr:cNvPr id="667" name="直線コネクタ 666"/>
        <xdr:cNvCxnSpPr/>
      </xdr:nvCxnSpPr>
      <xdr:spPr>
        <a:xfrm>
          <a:off x="15481300" y="16973857"/>
          <a:ext cx="838200" cy="43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133453</xdr:rowOff>
    </xdr:from>
    <xdr:ext cx="534377" cy="259045"/>
    <xdr:sp macro="" textlink="">
      <xdr:nvSpPr>
        <xdr:cNvPr id="668" name="積立金平均値テキスト"/>
        <xdr:cNvSpPr txBox="1"/>
      </xdr:nvSpPr>
      <xdr:spPr>
        <a:xfrm>
          <a:off x="16370300" y="16764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110576</xdr:rowOff>
    </xdr:from>
    <xdr:to>
      <xdr:col>85</xdr:col>
      <xdr:colOff>177800</xdr:colOff>
      <xdr:row>99</xdr:row>
      <xdr:rowOff>40726</xdr:rowOff>
    </xdr:to>
    <xdr:sp macro="" textlink="">
      <xdr:nvSpPr>
        <xdr:cNvPr id="669" name="フローチャート: 判断 668"/>
        <xdr:cNvSpPr/>
      </xdr:nvSpPr>
      <xdr:spPr>
        <a:xfrm>
          <a:off x="16268700" y="16912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163443</xdr:rowOff>
    </xdr:from>
    <xdr:to>
      <xdr:col>81</xdr:col>
      <xdr:colOff>50800</xdr:colOff>
      <xdr:row>99</xdr:row>
      <xdr:rowOff>307</xdr:rowOff>
    </xdr:to>
    <xdr:cxnSp macro="">
      <xdr:nvCxnSpPr>
        <xdr:cNvPr id="670" name="直線コネクタ 669"/>
        <xdr:cNvCxnSpPr/>
      </xdr:nvCxnSpPr>
      <xdr:spPr>
        <a:xfrm>
          <a:off x="14592300" y="16965543"/>
          <a:ext cx="889000" cy="8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98020</xdr:rowOff>
    </xdr:from>
    <xdr:to>
      <xdr:col>81</xdr:col>
      <xdr:colOff>101600</xdr:colOff>
      <xdr:row>99</xdr:row>
      <xdr:rowOff>28170</xdr:rowOff>
    </xdr:to>
    <xdr:sp macro="" textlink="">
      <xdr:nvSpPr>
        <xdr:cNvPr id="671" name="フローチャート: 判断 670"/>
        <xdr:cNvSpPr/>
      </xdr:nvSpPr>
      <xdr:spPr>
        <a:xfrm>
          <a:off x="15430500" y="169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44697</xdr:rowOff>
    </xdr:from>
    <xdr:ext cx="534377" cy="259045"/>
    <xdr:sp macro="" textlink="">
      <xdr:nvSpPr>
        <xdr:cNvPr id="672" name="テキスト ボックス 671"/>
        <xdr:cNvSpPr txBox="1"/>
      </xdr:nvSpPr>
      <xdr:spPr>
        <a:xfrm>
          <a:off x="15214111" y="1667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163443</xdr:rowOff>
    </xdr:from>
    <xdr:to>
      <xdr:col>76</xdr:col>
      <xdr:colOff>114300</xdr:colOff>
      <xdr:row>99</xdr:row>
      <xdr:rowOff>43910</xdr:rowOff>
    </xdr:to>
    <xdr:cxnSp macro="">
      <xdr:nvCxnSpPr>
        <xdr:cNvPr id="673" name="直線コネクタ 672"/>
        <xdr:cNvCxnSpPr/>
      </xdr:nvCxnSpPr>
      <xdr:spPr>
        <a:xfrm flipV="1">
          <a:off x="13703300" y="16965543"/>
          <a:ext cx="889000" cy="51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37878</xdr:rowOff>
    </xdr:from>
    <xdr:to>
      <xdr:col>76</xdr:col>
      <xdr:colOff>165100</xdr:colOff>
      <xdr:row>98</xdr:row>
      <xdr:rowOff>139478</xdr:rowOff>
    </xdr:to>
    <xdr:sp macro="" textlink="">
      <xdr:nvSpPr>
        <xdr:cNvPr id="674" name="フローチャート: 判断 673"/>
        <xdr:cNvSpPr/>
      </xdr:nvSpPr>
      <xdr:spPr>
        <a:xfrm>
          <a:off x="14541500" y="1683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156005</xdr:rowOff>
    </xdr:from>
    <xdr:ext cx="599010" cy="259045"/>
    <xdr:sp macro="" textlink="">
      <xdr:nvSpPr>
        <xdr:cNvPr id="675" name="テキスト ボックス 674"/>
        <xdr:cNvSpPr txBox="1"/>
      </xdr:nvSpPr>
      <xdr:spPr>
        <a:xfrm>
          <a:off x="14292795" y="16615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31758</xdr:rowOff>
    </xdr:from>
    <xdr:to>
      <xdr:col>71</xdr:col>
      <xdr:colOff>177800</xdr:colOff>
      <xdr:row>99</xdr:row>
      <xdr:rowOff>43910</xdr:rowOff>
    </xdr:to>
    <xdr:cxnSp macro="">
      <xdr:nvCxnSpPr>
        <xdr:cNvPr id="676" name="直線コネクタ 675"/>
        <xdr:cNvCxnSpPr/>
      </xdr:nvCxnSpPr>
      <xdr:spPr>
        <a:xfrm>
          <a:off x="12814300" y="17005308"/>
          <a:ext cx="889000" cy="12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120603</xdr:rowOff>
    </xdr:from>
    <xdr:to>
      <xdr:col>72</xdr:col>
      <xdr:colOff>38100</xdr:colOff>
      <xdr:row>99</xdr:row>
      <xdr:rowOff>50753</xdr:rowOff>
    </xdr:to>
    <xdr:sp macro="" textlink="">
      <xdr:nvSpPr>
        <xdr:cNvPr id="677" name="フローチャート: 判断 676"/>
        <xdr:cNvSpPr/>
      </xdr:nvSpPr>
      <xdr:spPr>
        <a:xfrm>
          <a:off x="13652500" y="1692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67280</xdr:rowOff>
    </xdr:from>
    <xdr:ext cx="534377" cy="259045"/>
    <xdr:sp macro="" textlink="">
      <xdr:nvSpPr>
        <xdr:cNvPr id="678" name="テキスト ボックス 677"/>
        <xdr:cNvSpPr txBox="1"/>
      </xdr:nvSpPr>
      <xdr:spPr>
        <a:xfrm>
          <a:off x="13436111" y="1669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89494</xdr:rowOff>
    </xdr:from>
    <xdr:to>
      <xdr:col>67</xdr:col>
      <xdr:colOff>101600</xdr:colOff>
      <xdr:row>99</xdr:row>
      <xdr:rowOff>19644</xdr:rowOff>
    </xdr:to>
    <xdr:sp macro="" textlink="">
      <xdr:nvSpPr>
        <xdr:cNvPr id="679" name="フローチャート: 判断 678"/>
        <xdr:cNvSpPr/>
      </xdr:nvSpPr>
      <xdr:spPr>
        <a:xfrm>
          <a:off x="12763500" y="1689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36171</xdr:rowOff>
    </xdr:from>
    <xdr:ext cx="534377" cy="259045"/>
    <xdr:sp macro="" textlink="">
      <xdr:nvSpPr>
        <xdr:cNvPr id="680" name="テキスト ボックス 679"/>
        <xdr:cNvSpPr txBox="1"/>
      </xdr:nvSpPr>
      <xdr:spPr>
        <a:xfrm>
          <a:off x="12547111" y="16666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1" name="テキスト ボックス 68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2" name="テキスト ボックス 68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3" name="テキスト ボックス 68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4" name="テキスト ボックス 68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5" name="テキスト ボックス 68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163992</xdr:rowOff>
    </xdr:from>
    <xdr:to>
      <xdr:col>85</xdr:col>
      <xdr:colOff>177800</xdr:colOff>
      <xdr:row>99</xdr:row>
      <xdr:rowOff>94142</xdr:rowOff>
    </xdr:to>
    <xdr:sp macro="" textlink="">
      <xdr:nvSpPr>
        <xdr:cNvPr id="686" name="楕円 685"/>
        <xdr:cNvSpPr/>
      </xdr:nvSpPr>
      <xdr:spPr>
        <a:xfrm>
          <a:off x="16268700" y="16966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89003</xdr:rowOff>
    </xdr:from>
    <xdr:ext cx="469744" cy="259045"/>
    <xdr:sp macro="" textlink="">
      <xdr:nvSpPr>
        <xdr:cNvPr id="687" name="積立金該当値テキスト"/>
        <xdr:cNvSpPr txBox="1"/>
      </xdr:nvSpPr>
      <xdr:spPr>
        <a:xfrm>
          <a:off x="16370300" y="16891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120957</xdr:rowOff>
    </xdr:from>
    <xdr:to>
      <xdr:col>81</xdr:col>
      <xdr:colOff>101600</xdr:colOff>
      <xdr:row>99</xdr:row>
      <xdr:rowOff>51107</xdr:rowOff>
    </xdr:to>
    <xdr:sp macro="" textlink="">
      <xdr:nvSpPr>
        <xdr:cNvPr id="688" name="楕円 687"/>
        <xdr:cNvSpPr/>
      </xdr:nvSpPr>
      <xdr:spPr>
        <a:xfrm>
          <a:off x="15430500" y="1692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42234</xdr:rowOff>
    </xdr:from>
    <xdr:ext cx="534377" cy="259045"/>
    <xdr:sp macro="" textlink="">
      <xdr:nvSpPr>
        <xdr:cNvPr id="689" name="テキスト ボックス 688"/>
        <xdr:cNvSpPr txBox="1"/>
      </xdr:nvSpPr>
      <xdr:spPr>
        <a:xfrm>
          <a:off x="15214111" y="1701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112643</xdr:rowOff>
    </xdr:from>
    <xdr:to>
      <xdr:col>76</xdr:col>
      <xdr:colOff>165100</xdr:colOff>
      <xdr:row>99</xdr:row>
      <xdr:rowOff>42793</xdr:rowOff>
    </xdr:to>
    <xdr:sp macro="" textlink="">
      <xdr:nvSpPr>
        <xdr:cNvPr id="690" name="楕円 689"/>
        <xdr:cNvSpPr/>
      </xdr:nvSpPr>
      <xdr:spPr>
        <a:xfrm>
          <a:off x="14541500" y="1691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33920</xdr:rowOff>
    </xdr:from>
    <xdr:ext cx="534377" cy="259045"/>
    <xdr:sp macro="" textlink="">
      <xdr:nvSpPr>
        <xdr:cNvPr id="691" name="テキスト ボックス 690"/>
        <xdr:cNvSpPr txBox="1"/>
      </xdr:nvSpPr>
      <xdr:spPr>
        <a:xfrm>
          <a:off x="14325111" y="17007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164560</xdr:rowOff>
    </xdr:from>
    <xdr:to>
      <xdr:col>72</xdr:col>
      <xdr:colOff>38100</xdr:colOff>
      <xdr:row>99</xdr:row>
      <xdr:rowOff>94710</xdr:rowOff>
    </xdr:to>
    <xdr:sp macro="" textlink="">
      <xdr:nvSpPr>
        <xdr:cNvPr id="692" name="楕円 691"/>
        <xdr:cNvSpPr/>
      </xdr:nvSpPr>
      <xdr:spPr>
        <a:xfrm>
          <a:off x="13652500" y="1696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85837</xdr:rowOff>
    </xdr:from>
    <xdr:ext cx="378565" cy="259045"/>
    <xdr:sp macro="" textlink="">
      <xdr:nvSpPr>
        <xdr:cNvPr id="693" name="テキスト ボックス 692"/>
        <xdr:cNvSpPr txBox="1"/>
      </xdr:nvSpPr>
      <xdr:spPr>
        <a:xfrm>
          <a:off x="13514017" y="17059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152408</xdr:rowOff>
    </xdr:from>
    <xdr:to>
      <xdr:col>67</xdr:col>
      <xdr:colOff>101600</xdr:colOff>
      <xdr:row>99</xdr:row>
      <xdr:rowOff>82558</xdr:rowOff>
    </xdr:to>
    <xdr:sp macro="" textlink="">
      <xdr:nvSpPr>
        <xdr:cNvPr id="694" name="楕円 693"/>
        <xdr:cNvSpPr/>
      </xdr:nvSpPr>
      <xdr:spPr>
        <a:xfrm>
          <a:off x="12763500" y="1695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73685</xdr:rowOff>
    </xdr:from>
    <xdr:ext cx="534377" cy="259045"/>
    <xdr:sp macro="" textlink="">
      <xdr:nvSpPr>
        <xdr:cNvPr id="695" name="テキスト ボックス 694"/>
        <xdr:cNvSpPr txBox="1"/>
      </xdr:nvSpPr>
      <xdr:spPr>
        <a:xfrm>
          <a:off x="12547111" y="17047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6" name="正方形/長方形 69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7" name="正方形/長方形 69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8" name="正方形/長方形 69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9" name="正方形/長方形 69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0" name="正方形/長方形 69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1" name="正方形/長方形 70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2" name="正方形/長方形 70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3" name="正方形/長方形 70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4" name="テキスト ボックス 70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5" name="直線コネクタ 70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6" name="直線コネクタ 70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07" name="テキスト ボックス 70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08" name="直線コネクタ 70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09" name="テキスト ボックス 70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0" name="直線コネクタ 70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1" name="テキスト ボックス 71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2" name="直線コネクタ 71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3" name="テキスト ボックス 71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4" name="直線コネクタ 71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5" name="テキスト ボックス 71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6" name="直線コネクタ 71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7" name="テキスト ボックス 71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94971</xdr:rowOff>
    </xdr:from>
    <xdr:to>
      <xdr:col>116</xdr:col>
      <xdr:colOff>62864</xdr:colOff>
      <xdr:row>39</xdr:row>
      <xdr:rowOff>44450</xdr:rowOff>
    </xdr:to>
    <xdr:cxnSp macro="">
      <xdr:nvCxnSpPr>
        <xdr:cNvPr id="719" name="直線コネクタ 718"/>
        <xdr:cNvCxnSpPr/>
      </xdr:nvCxnSpPr>
      <xdr:spPr>
        <a:xfrm flipV="1">
          <a:off x="22159595" y="5409921"/>
          <a:ext cx="1269" cy="1321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74541</xdr:rowOff>
    </xdr:from>
    <xdr:ext cx="249299" cy="259045"/>
    <xdr:sp macro="" textlink="">
      <xdr:nvSpPr>
        <xdr:cNvPr id="720" name="投資及び出資金最小値テキスト"/>
        <xdr:cNvSpPr txBox="1"/>
      </xdr:nvSpPr>
      <xdr:spPr>
        <a:xfrm>
          <a:off x="22212300" y="67610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1" name="直線コネクタ 72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41648</xdr:rowOff>
    </xdr:from>
    <xdr:ext cx="534377" cy="259045"/>
    <xdr:sp macro="" textlink="">
      <xdr:nvSpPr>
        <xdr:cNvPr id="722" name="投資及び出資金最大値テキスト"/>
        <xdr:cNvSpPr txBox="1"/>
      </xdr:nvSpPr>
      <xdr:spPr>
        <a:xfrm>
          <a:off x="22212300" y="5185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94971</xdr:rowOff>
    </xdr:from>
    <xdr:to>
      <xdr:col>116</xdr:col>
      <xdr:colOff>152400</xdr:colOff>
      <xdr:row>31</xdr:row>
      <xdr:rowOff>94971</xdr:rowOff>
    </xdr:to>
    <xdr:cxnSp macro="">
      <xdr:nvCxnSpPr>
        <xdr:cNvPr id="723" name="直線コネクタ 722"/>
        <xdr:cNvCxnSpPr/>
      </xdr:nvCxnSpPr>
      <xdr:spPr>
        <a:xfrm>
          <a:off x="22072600" y="5409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31115</xdr:rowOff>
    </xdr:from>
    <xdr:to>
      <xdr:col>116</xdr:col>
      <xdr:colOff>63500</xdr:colOff>
      <xdr:row>39</xdr:row>
      <xdr:rowOff>44450</xdr:rowOff>
    </xdr:to>
    <xdr:cxnSp macro="">
      <xdr:nvCxnSpPr>
        <xdr:cNvPr id="724" name="直線コネクタ 723"/>
        <xdr:cNvCxnSpPr/>
      </xdr:nvCxnSpPr>
      <xdr:spPr>
        <a:xfrm>
          <a:off x="21323300" y="6717665"/>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163441</xdr:rowOff>
    </xdr:from>
    <xdr:ext cx="378565" cy="259045"/>
    <xdr:sp macro="" textlink="">
      <xdr:nvSpPr>
        <xdr:cNvPr id="725" name="投資及び出資金平均値テキスト"/>
        <xdr:cNvSpPr txBox="1"/>
      </xdr:nvSpPr>
      <xdr:spPr>
        <a:xfrm>
          <a:off x="22212300" y="650709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140564</xdr:rowOff>
    </xdr:from>
    <xdr:to>
      <xdr:col>116</xdr:col>
      <xdr:colOff>114300</xdr:colOff>
      <xdr:row>39</xdr:row>
      <xdr:rowOff>70714</xdr:rowOff>
    </xdr:to>
    <xdr:sp macro="" textlink="">
      <xdr:nvSpPr>
        <xdr:cNvPr id="726" name="フローチャート: 判断 725"/>
        <xdr:cNvSpPr/>
      </xdr:nvSpPr>
      <xdr:spPr>
        <a:xfrm>
          <a:off x="22110700" y="665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31115</xdr:rowOff>
    </xdr:from>
    <xdr:to>
      <xdr:col>111</xdr:col>
      <xdr:colOff>177800</xdr:colOff>
      <xdr:row>39</xdr:row>
      <xdr:rowOff>44450</xdr:rowOff>
    </xdr:to>
    <xdr:cxnSp macro="">
      <xdr:nvCxnSpPr>
        <xdr:cNvPr id="727" name="直線コネクタ 726"/>
        <xdr:cNvCxnSpPr/>
      </xdr:nvCxnSpPr>
      <xdr:spPr>
        <a:xfrm flipV="1">
          <a:off x="20434300" y="671766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121704</xdr:rowOff>
    </xdr:from>
    <xdr:to>
      <xdr:col>112</xdr:col>
      <xdr:colOff>38100</xdr:colOff>
      <xdr:row>39</xdr:row>
      <xdr:rowOff>51854</xdr:rowOff>
    </xdr:to>
    <xdr:sp macro="" textlink="">
      <xdr:nvSpPr>
        <xdr:cNvPr id="728" name="フローチャート: 判断 727"/>
        <xdr:cNvSpPr/>
      </xdr:nvSpPr>
      <xdr:spPr>
        <a:xfrm>
          <a:off x="21272500" y="663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68381</xdr:rowOff>
    </xdr:from>
    <xdr:ext cx="469744" cy="259045"/>
    <xdr:sp macro="" textlink="">
      <xdr:nvSpPr>
        <xdr:cNvPr id="729" name="テキスト ボックス 728"/>
        <xdr:cNvSpPr txBox="1"/>
      </xdr:nvSpPr>
      <xdr:spPr>
        <a:xfrm>
          <a:off x="21088428" y="641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0" name="直線コネクタ 72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122351</xdr:rowOff>
    </xdr:from>
    <xdr:to>
      <xdr:col>107</xdr:col>
      <xdr:colOff>101600</xdr:colOff>
      <xdr:row>39</xdr:row>
      <xdr:rowOff>52501</xdr:rowOff>
    </xdr:to>
    <xdr:sp macro="" textlink="">
      <xdr:nvSpPr>
        <xdr:cNvPr id="731" name="フローチャート: 判断 730"/>
        <xdr:cNvSpPr/>
      </xdr:nvSpPr>
      <xdr:spPr>
        <a:xfrm>
          <a:off x="20383500" y="663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69029</xdr:rowOff>
    </xdr:from>
    <xdr:ext cx="469744" cy="259045"/>
    <xdr:sp macro="" textlink="">
      <xdr:nvSpPr>
        <xdr:cNvPr id="732" name="テキスト ボックス 731"/>
        <xdr:cNvSpPr txBox="1"/>
      </xdr:nvSpPr>
      <xdr:spPr>
        <a:xfrm>
          <a:off x="20199428" y="6412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3" name="直線コネクタ 73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150737</xdr:rowOff>
    </xdr:from>
    <xdr:to>
      <xdr:col>102</xdr:col>
      <xdr:colOff>165100</xdr:colOff>
      <xdr:row>39</xdr:row>
      <xdr:rowOff>80887</xdr:rowOff>
    </xdr:to>
    <xdr:sp macro="" textlink="">
      <xdr:nvSpPr>
        <xdr:cNvPr id="734" name="フローチャート: 判断 733"/>
        <xdr:cNvSpPr/>
      </xdr:nvSpPr>
      <xdr:spPr>
        <a:xfrm>
          <a:off x="19494500" y="66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97413</xdr:rowOff>
    </xdr:from>
    <xdr:ext cx="378565" cy="259045"/>
    <xdr:sp macro="" textlink="">
      <xdr:nvSpPr>
        <xdr:cNvPr id="735" name="テキスト ボックス 734"/>
        <xdr:cNvSpPr txBox="1"/>
      </xdr:nvSpPr>
      <xdr:spPr>
        <a:xfrm>
          <a:off x="19356017" y="64410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115418</xdr:rowOff>
    </xdr:from>
    <xdr:to>
      <xdr:col>98</xdr:col>
      <xdr:colOff>38100</xdr:colOff>
      <xdr:row>39</xdr:row>
      <xdr:rowOff>45568</xdr:rowOff>
    </xdr:to>
    <xdr:sp macro="" textlink="">
      <xdr:nvSpPr>
        <xdr:cNvPr id="736" name="フローチャート: 判断 735"/>
        <xdr:cNvSpPr/>
      </xdr:nvSpPr>
      <xdr:spPr>
        <a:xfrm>
          <a:off x="18605500" y="663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62095</xdr:rowOff>
    </xdr:from>
    <xdr:ext cx="469744" cy="259045"/>
    <xdr:sp macro="" textlink="">
      <xdr:nvSpPr>
        <xdr:cNvPr id="737" name="テキスト ボックス 736"/>
        <xdr:cNvSpPr txBox="1"/>
      </xdr:nvSpPr>
      <xdr:spPr>
        <a:xfrm>
          <a:off x="18421428" y="6405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8" name="テキスト ボックス 73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9" name="テキスト ボックス 73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0" name="テキスト ボックス 73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1" name="テキスト ボックス 74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2" name="テキスト ボックス 74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3" name="楕円 74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118991</xdr:rowOff>
    </xdr:from>
    <xdr:ext cx="249299" cy="259045"/>
    <xdr:sp macro="" textlink="">
      <xdr:nvSpPr>
        <xdr:cNvPr id="744" name="投資及び出資金該当値テキスト"/>
        <xdr:cNvSpPr txBox="1"/>
      </xdr:nvSpPr>
      <xdr:spPr>
        <a:xfrm>
          <a:off x="22212300" y="66340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151765</xdr:rowOff>
    </xdr:from>
    <xdr:to>
      <xdr:col>112</xdr:col>
      <xdr:colOff>38100</xdr:colOff>
      <xdr:row>39</xdr:row>
      <xdr:rowOff>81915</xdr:rowOff>
    </xdr:to>
    <xdr:sp macro="" textlink="">
      <xdr:nvSpPr>
        <xdr:cNvPr id="745" name="楕円 744"/>
        <xdr:cNvSpPr/>
      </xdr:nvSpPr>
      <xdr:spPr>
        <a:xfrm>
          <a:off x="21272500" y="666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73042</xdr:rowOff>
    </xdr:from>
    <xdr:ext cx="378565" cy="259045"/>
    <xdr:sp macro="" textlink="">
      <xdr:nvSpPr>
        <xdr:cNvPr id="746" name="テキスト ボックス 745"/>
        <xdr:cNvSpPr txBox="1"/>
      </xdr:nvSpPr>
      <xdr:spPr>
        <a:xfrm>
          <a:off x="21134017" y="67595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47" name="楕円 74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48" name="テキスト ボックス 74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49" name="楕円 74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0" name="テキスト ボックス 74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1" name="楕円 75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2" name="テキスト ボックス 75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3" name="正方形/長方形 75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4" name="正方形/長方形 75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5" name="正方形/長方形 75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6" name="正方形/長方形 75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7" name="正方形/長方形 75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8" name="正方形/長方形 75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9" name="正方形/長方形 75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0" name="正方形/長方形 75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1" name="テキスト ボックス 76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2" name="直線コネクタ 76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3" name="直線コネクタ 76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4" name="テキスト ボックス 76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5" name="直線コネクタ 76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6" name="テキスト ボックス 76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67" name="直線コネクタ 76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68" name="テキスト ボックス 76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69" name="直線コネクタ 76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0" name="テキスト ボックス 76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1" name="直線コネクタ 77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2" name="テキスト ボックス 77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76835</xdr:rowOff>
    </xdr:from>
    <xdr:to>
      <xdr:col>116</xdr:col>
      <xdr:colOff>62864</xdr:colOff>
      <xdr:row>58</xdr:row>
      <xdr:rowOff>139700</xdr:rowOff>
    </xdr:to>
    <xdr:cxnSp macro="">
      <xdr:nvCxnSpPr>
        <xdr:cNvPr id="774" name="直線コネクタ 773"/>
        <xdr:cNvCxnSpPr/>
      </xdr:nvCxnSpPr>
      <xdr:spPr>
        <a:xfrm flipV="1">
          <a:off x="22159595" y="8992235"/>
          <a:ext cx="1269" cy="1091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5"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76" name="直線コネクタ 77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23512</xdr:rowOff>
    </xdr:from>
    <xdr:ext cx="534377" cy="259045"/>
    <xdr:sp macro="" textlink="">
      <xdr:nvSpPr>
        <xdr:cNvPr id="777" name="貸付金最大値テキスト"/>
        <xdr:cNvSpPr txBox="1"/>
      </xdr:nvSpPr>
      <xdr:spPr>
        <a:xfrm>
          <a:off x="22212300" y="8767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76835</xdr:rowOff>
    </xdr:from>
    <xdr:to>
      <xdr:col>116</xdr:col>
      <xdr:colOff>152400</xdr:colOff>
      <xdr:row>52</xdr:row>
      <xdr:rowOff>76835</xdr:rowOff>
    </xdr:to>
    <xdr:cxnSp macro="">
      <xdr:nvCxnSpPr>
        <xdr:cNvPr id="778" name="直線コネクタ 777"/>
        <xdr:cNvCxnSpPr/>
      </xdr:nvCxnSpPr>
      <xdr:spPr>
        <a:xfrm>
          <a:off x="22072600" y="8992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79" name="直線コネクタ 778"/>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129288</xdr:rowOff>
    </xdr:from>
    <xdr:ext cx="469744" cy="259045"/>
    <xdr:sp macro="" textlink="">
      <xdr:nvSpPr>
        <xdr:cNvPr id="780" name="貸付金平均値テキスト"/>
        <xdr:cNvSpPr txBox="1"/>
      </xdr:nvSpPr>
      <xdr:spPr>
        <a:xfrm>
          <a:off x="22212300" y="9730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106411</xdr:rowOff>
    </xdr:from>
    <xdr:to>
      <xdr:col>116</xdr:col>
      <xdr:colOff>114300</xdr:colOff>
      <xdr:row>58</xdr:row>
      <xdr:rowOff>36561</xdr:rowOff>
    </xdr:to>
    <xdr:sp macro="" textlink="">
      <xdr:nvSpPr>
        <xdr:cNvPr id="781" name="フローチャート: 判断 780"/>
        <xdr:cNvSpPr/>
      </xdr:nvSpPr>
      <xdr:spPr>
        <a:xfrm>
          <a:off x="22110700" y="9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82" name="直線コネクタ 781"/>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49123</xdr:rowOff>
    </xdr:from>
    <xdr:to>
      <xdr:col>112</xdr:col>
      <xdr:colOff>38100</xdr:colOff>
      <xdr:row>55</xdr:row>
      <xdr:rowOff>150723</xdr:rowOff>
    </xdr:to>
    <xdr:sp macro="" textlink="">
      <xdr:nvSpPr>
        <xdr:cNvPr id="783" name="フローチャート: 判断 782"/>
        <xdr:cNvSpPr/>
      </xdr:nvSpPr>
      <xdr:spPr>
        <a:xfrm>
          <a:off x="21272500" y="947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53</xdr:row>
      <xdr:rowOff>167250</xdr:rowOff>
    </xdr:from>
    <xdr:ext cx="534377" cy="259045"/>
    <xdr:sp macro="" textlink="">
      <xdr:nvSpPr>
        <xdr:cNvPr id="784" name="テキスト ボックス 783"/>
        <xdr:cNvSpPr txBox="1"/>
      </xdr:nvSpPr>
      <xdr:spPr>
        <a:xfrm>
          <a:off x="21056111" y="9254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85" name="直線コネクタ 784"/>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8113</xdr:rowOff>
    </xdr:from>
    <xdr:to>
      <xdr:col>107</xdr:col>
      <xdr:colOff>101600</xdr:colOff>
      <xdr:row>57</xdr:row>
      <xdr:rowOff>109713</xdr:rowOff>
    </xdr:to>
    <xdr:sp macro="" textlink="">
      <xdr:nvSpPr>
        <xdr:cNvPr id="786" name="フローチャート: 判断 785"/>
        <xdr:cNvSpPr/>
      </xdr:nvSpPr>
      <xdr:spPr>
        <a:xfrm>
          <a:off x="20383500" y="978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126240</xdr:rowOff>
    </xdr:from>
    <xdr:ext cx="469744" cy="259045"/>
    <xdr:sp macro="" textlink="">
      <xdr:nvSpPr>
        <xdr:cNvPr id="787" name="テキスト ボックス 786"/>
        <xdr:cNvSpPr txBox="1"/>
      </xdr:nvSpPr>
      <xdr:spPr>
        <a:xfrm>
          <a:off x="20199428" y="955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788" name="直線コネクタ 787"/>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142027</xdr:rowOff>
    </xdr:from>
    <xdr:to>
      <xdr:col>102</xdr:col>
      <xdr:colOff>165100</xdr:colOff>
      <xdr:row>56</xdr:row>
      <xdr:rowOff>72177</xdr:rowOff>
    </xdr:to>
    <xdr:sp macro="" textlink="">
      <xdr:nvSpPr>
        <xdr:cNvPr id="789" name="フローチャート: 判断 788"/>
        <xdr:cNvSpPr/>
      </xdr:nvSpPr>
      <xdr:spPr>
        <a:xfrm>
          <a:off x="19494500" y="957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88704</xdr:rowOff>
    </xdr:from>
    <xdr:ext cx="534377" cy="259045"/>
    <xdr:sp macro="" textlink="">
      <xdr:nvSpPr>
        <xdr:cNvPr id="790" name="テキスト ボックス 789"/>
        <xdr:cNvSpPr txBox="1"/>
      </xdr:nvSpPr>
      <xdr:spPr>
        <a:xfrm>
          <a:off x="19278111" y="934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52644</xdr:rowOff>
    </xdr:from>
    <xdr:to>
      <xdr:col>98</xdr:col>
      <xdr:colOff>38100</xdr:colOff>
      <xdr:row>56</xdr:row>
      <xdr:rowOff>154244</xdr:rowOff>
    </xdr:to>
    <xdr:sp macro="" textlink="">
      <xdr:nvSpPr>
        <xdr:cNvPr id="791" name="フローチャート: 判断 790"/>
        <xdr:cNvSpPr/>
      </xdr:nvSpPr>
      <xdr:spPr>
        <a:xfrm>
          <a:off x="18605500" y="965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170771</xdr:rowOff>
    </xdr:from>
    <xdr:ext cx="469744" cy="259045"/>
    <xdr:sp macro="" textlink="">
      <xdr:nvSpPr>
        <xdr:cNvPr id="792" name="テキスト ボックス 791"/>
        <xdr:cNvSpPr txBox="1"/>
      </xdr:nvSpPr>
      <xdr:spPr>
        <a:xfrm>
          <a:off x="18421428" y="9429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3" name="テキスト ボックス 79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4" name="テキスト ボックス 79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5" name="テキスト ボックス 79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6" name="テキスト ボックス 79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7" name="テキスト ボックス 79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798" name="楕円 797"/>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799"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00" name="楕円 799"/>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1" name="テキスト ボックス 800"/>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02" name="楕円 801"/>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3" name="テキスト ボックス 802"/>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04" name="楕円 803"/>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05" name="テキスト ボックス 804"/>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06" name="楕円 805"/>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07" name="テキスト ボックス 806"/>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8" name="正方形/長方形 80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9" name="正方形/長方形 80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0" name="正方形/長方形 80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1" name="正方形/長方形 81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2" name="正方形/長方形 81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3" name="正方形/長方形 81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4" name="正方形/長方形 81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5" name="正方形/長方形 81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6" name="テキスト ボックス 81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7" name="直線コネクタ 81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18" name="直線コネクタ 817"/>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19" name="テキスト ボックス 818"/>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0" name="直線コネクタ 819"/>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21" name="テキスト ボックス 820"/>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22" name="直線コネクタ 821"/>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23" name="テキスト ボックス 822"/>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24" name="直線コネクタ 823"/>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25" name="テキスト ボックス 824"/>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6" name="直線コネクタ 82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27" name="テキスト ボックス 82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1907</xdr:rowOff>
    </xdr:from>
    <xdr:to>
      <xdr:col>116</xdr:col>
      <xdr:colOff>62864</xdr:colOff>
      <xdr:row>78</xdr:row>
      <xdr:rowOff>41304</xdr:rowOff>
    </xdr:to>
    <xdr:cxnSp macro="">
      <xdr:nvCxnSpPr>
        <xdr:cNvPr id="829" name="直線コネクタ 828"/>
        <xdr:cNvCxnSpPr/>
      </xdr:nvCxnSpPr>
      <xdr:spPr>
        <a:xfrm flipV="1">
          <a:off x="22159595" y="12174857"/>
          <a:ext cx="1269" cy="1239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45131</xdr:rowOff>
    </xdr:from>
    <xdr:ext cx="534377" cy="259045"/>
    <xdr:sp macro="" textlink="">
      <xdr:nvSpPr>
        <xdr:cNvPr id="830" name="繰出金最小値テキスト"/>
        <xdr:cNvSpPr txBox="1"/>
      </xdr:nvSpPr>
      <xdr:spPr>
        <a:xfrm>
          <a:off x="22212300" y="13418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41304</xdr:rowOff>
    </xdr:from>
    <xdr:to>
      <xdr:col>116</xdr:col>
      <xdr:colOff>152400</xdr:colOff>
      <xdr:row>78</xdr:row>
      <xdr:rowOff>41304</xdr:rowOff>
    </xdr:to>
    <xdr:cxnSp macro="">
      <xdr:nvCxnSpPr>
        <xdr:cNvPr id="831" name="直線コネクタ 830"/>
        <xdr:cNvCxnSpPr/>
      </xdr:nvCxnSpPr>
      <xdr:spPr>
        <a:xfrm>
          <a:off x="22072600" y="1341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120034</xdr:rowOff>
    </xdr:from>
    <xdr:ext cx="599010" cy="259045"/>
    <xdr:sp macro="" textlink="">
      <xdr:nvSpPr>
        <xdr:cNvPr id="832" name="繰出金最大値テキスト"/>
        <xdr:cNvSpPr txBox="1"/>
      </xdr:nvSpPr>
      <xdr:spPr>
        <a:xfrm>
          <a:off x="22212300" y="11950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1907</xdr:rowOff>
    </xdr:from>
    <xdr:to>
      <xdr:col>116</xdr:col>
      <xdr:colOff>152400</xdr:colOff>
      <xdr:row>71</xdr:row>
      <xdr:rowOff>1907</xdr:rowOff>
    </xdr:to>
    <xdr:cxnSp macro="">
      <xdr:nvCxnSpPr>
        <xdr:cNvPr id="833" name="直線コネクタ 832"/>
        <xdr:cNvCxnSpPr/>
      </xdr:nvCxnSpPr>
      <xdr:spPr>
        <a:xfrm>
          <a:off x="22072600" y="12174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77011</xdr:rowOff>
    </xdr:from>
    <xdr:to>
      <xdr:col>116</xdr:col>
      <xdr:colOff>63500</xdr:colOff>
      <xdr:row>77</xdr:row>
      <xdr:rowOff>98895</xdr:rowOff>
    </xdr:to>
    <xdr:cxnSp macro="">
      <xdr:nvCxnSpPr>
        <xdr:cNvPr id="834" name="直線コネクタ 833"/>
        <xdr:cNvCxnSpPr/>
      </xdr:nvCxnSpPr>
      <xdr:spPr>
        <a:xfrm flipV="1">
          <a:off x="21323300" y="13278661"/>
          <a:ext cx="838200" cy="21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10980</xdr:rowOff>
    </xdr:from>
    <xdr:ext cx="599010" cy="259045"/>
    <xdr:sp macro="" textlink="">
      <xdr:nvSpPr>
        <xdr:cNvPr id="835" name="繰出金平均値テキスト"/>
        <xdr:cNvSpPr txBox="1"/>
      </xdr:nvSpPr>
      <xdr:spPr>
        <a:xfrm>
          <a:off x="22212300" y="130411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159553</xdr:rowOff>
    </xdr:from>
    <xdr:to>
      <xdr:col>116</xdr:col>
      <xdr:colOff>114300</xdr:colOff>
      <xdr:row>77</xdr:row>
      <xdr:rowOff>89703</xdr:rowOff>
    </xdr:to>
    <xdr:sp macro="" textlink="">
      <xdr:nvSpPr>
        <xdr:cNvPr id="836" name="フローチャート: 判断 835"/>
        <xdr:cNvSpPr/>
      </xdr:nvSpPr>
      <xdr:spPr>
        <a:xfrm>
          <a:off x="22110700" y="13189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98895</xdr:rowOff>
    </xdr:from>
    <xdr:to>
      <xdr:col>111</xdr:col>
      <xdr:colOff>177800</xdr:colOff>
      <xdr:row>77</xdr:row>
      <xdr:rowOff>105676</xdr:rowOff>
    </xdr:to>
    <xdr:cxnSp macro="">
      <xdr:nvCxnSpPr>
        <xdr:cNvPr id="837" name="直線コネクタ 836"/>
        <xdr:cNvCxnSpPr/>
      </xdr:nvCxnSpPr>
      <xdr:spPr>
        <a:xfrm flipV="1">
          <a:off x="20434300" y="13300545"/>
          <a:ext cx="889000" cy="6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156232</xdr:rowOff>
    </xdr:from>
    <xdr:to>
      <xdr:col>112</xdr:col>
      <xdr:colOff>38100</xdr:colOff>
      <xdr:row>77</xdr:row>
      <xdr:rowOff>86382</xdr:rowOff>
    </xdr:to>
    <xdr:sp macro="" textlink="">
      <xdr:nvSpPr>
        <xdr:cNvPr id="838" name="フローチャート: 判断 837"/>
        <xdr:cNvSpPr/>
      </xdr:nvSpPr>
      <xdr:spPr>
        <a:xfrm>
          <a:off x="21272500" y="1318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102909</xdr:rowOff>
    </xdr:from>
    <xdr:ext cx="599010" cy="259045"/>
    <xdr:sp macro="" textlink="">
      <xdr:nvSpPr>
        <xdr:cNvPr id="839" name="テキスト ボックス 838"/>
        <xdr:cNvSpPr txBox="1"/>
      </xdr:nvSpPr>
      <xdr:spPr>
        <a:xfrm>
          <a:off x="21023795" y="12961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105676</xdr:rowOff>
    </xdr:from>
    <xdr:to>
      <xdr:col>107</xdr:col>
      <xdr:colOff>50800</xdr:colOff>
      <xdr:row>77</xdr:row>
      <xdr:rowOff>112959</xdr:rowOff>
    </xdr:to>
    <xdr:cxnSp macro="">
      <xdr:nvCxnSpPr>
        <xdr:cNvPr id="840" name="直線コネクタ 839"/>
        <xdr:cNvCxnSpPr/>
      </xdr:nvCxnSpPr>
      <xdr:spPr>
        <a:xfrm flipV="1">
          <a:off x="19545300" y="13307326"/>
          <a:ext cx="889000" cy="7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164041</xdr:rowOff>
    </xdr:from>
    <xdr:to>
      <xdr:col>107</xdr:col>
      <xdr:colOff>101600</xdr:colOff>
      <xdr:row>77</xdr:row>
      <xdr:rowOff>94191</xdr:rowOff>
    </xdr:to>
    <xdr:sp macro="" textlink="">
      <xdr:nvSpPr>
        <xdr:cNvPr id="841" name="フローチャート: 判断 840"/>
        <xdr:cNvSpPr/>
      </xdr:nvSpPr>
      <xdr:spPr>
        <a:xfrm>
          <a:off x="20383500" y="13194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110718</xdr:rowOff>
    </xdr:from>
    <xdr:ext cx="599010" cy="259045"/>
    <xdr:sp macro="" textlink="">
      <xdr:nvSpPr>
        <xdr:cNvPr id="842" name="テキスト ボックス 841"/>
        <xdr:cNvSpPr txBox="1"/>
      </xdr:nvSpPr>
      <xdr:spPr>
        <a:xfrm>
          <a:off x="20134795" y="12969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112959</xdr:rowOff>
    </xdr:from>
    <xdr:to>
      <xdr:col>102</xdr:col>
      <xdr:colOff>114300</xdr:colOff>
      <xdr:row>77</xdr:row>
      <xdr:rowOff>130876</xdr:rowOff>
    </xdr:to>
    <xdr:cxnSp macro="">
      <xdr:nvCxnSpPr>
        <xdr:cNvPr id="843" name="直線コネクタ 842"/>
        <xdr:cNvCxnSpPr/>
      </xdr:nvCxnSpPr>
      <xdr:spPr>
        <a:xfrm flipV="1">
          <a:off x="18656300" y="13314609"/>
          <a:ext cx="889000" cy="17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165333</xdr:rowOff>
    </xdr:from>
    <xdr:to>
      <xdr:col>102</xdr:col>
      <xdr:colOff>165100</xdr:colOff>
      <xdr:row>77</xdr:row>
      <xdr:rowOff>95483</xdr:rowOff>
    </xdr:to>
    <xdr:sp macro="" textlink="">
      <xdr:nvSpPr>
        <xdr:cNvPr id="844" name="フローチャート: 判断 843"/>
        <xdr:cNvSpPr/>
      </xdr:nvSpPr>
      <xdr:spPr>
        <a:xfrm>
          <a:off x="19494500" y="1319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112010</xdr:rowOff>
    </xdr:from>
    <xdr:ext cx="599010" cy="259045"/>
    <xdr:sp macro="" textlink="">
      <xdr:nvSpPr>
        <xdr:cNvPr id="845" name="テキスト ボックス 844"/>
        <xdr:cNvSpPr txBox="1"/>
      </xdr:nvSpPr>
      <xdr:spPr>
        <a:xfrm>
          <a:off x="19245795" y="12970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4149</xdr:rowOff>
    </xdr:from>
    <xdr:to>
      <xdr:col>98</xdr:col>
      <xdr:colOff>38100</xdr:colOff>
      <xdr:row>77</xdr:row>
      <xdr:rowOff>105749</xdr:rowOff>
    </xdr:to>
    <xdr:sp macro="" textlink="">
      <xdr:nvSpPr>
        <xdr:cNvPr id="846" name="フローチャート: 判断 845"/>
        <xdr:cNvSpPr/>
      </xdr:nvSpPr>
      <xdr:spPr>
        <a:xfrm>
          <a:off x="18605500" y="1320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122276</xdr:rowOff>
    </xdr:from>
    <xdr:ext cx="599010" cy="259045"/>
    <xdr:sp macro="" textlink="">
      <xdr:nvSpPr>
        <xdr:cNvPr id="847" name="テキスト ボックス 846"/>
        <xdr:cNvSpPr txBox="1"/>
      </xdr:nvSpPr>
      <xdr:spPr>
        <a:xfrm>
          <a:off x="18356795" y="12981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8" name="テキスト ボックス 84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9" name="テキスト ボックス 84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0" name="テキスト ボックス 84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1" name="テキスト ボックス 85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2" name="テキスト ボックス 85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26211</xdr:rowOff>
    </xdr:from>
    <xdr:to>
      <xdr:col>116</xdr:col>
      <xdr:colOff>114300</xdr:colOff>
      <xdr:row>77</xdr:row>
      <xdr:rowOff>127811</xdr:rowOff>
    </xdr:to>
    <xdr:sp macro="" textlink="">
      <xdr:nvSpPr>
        <xdr:cNvPr id="853" name="楕円 852"/>
        <xdr:cNvSpPr/>
      </xdr:nvSpPr>
      <xdr:spPr>
        <a:xfrm>
          <a:off x="22110700" y="1322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4638</xdr:rowOff>
    </xdr:from>
    <xdr:ext cx="599010" cy="259045"/>
    <xdr:sp macro="" textlink="">
      <xdr:nvSpPr>
        <xdr:cNvPr id="854" name="繰出金該当値テキスト"/>
        <xdr:cNvSpPr txBox="1"/>
      </xdr:nvSpPr>
      <xdr:spPr>
        <a:xfrm>
          <a:off x="22212300" y="13206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48095</xdr:rowOff>
    </xdr:from>
    <xdr:to>
      <xdr:col>112</xdr:col>
      <xdr:colOff>38100</xdr:colOff>
      <xdr:row>77</xdr:row>
      <xdr:rowOff>149695</xdr:rowOff>
    </xdr:to>
    <xdr:sp macro="" textlink="">
      <xdr:nvSpPr>
        <xdr:cNvPr id="855" name="楕円 854"/>
        <xdr:cNvSpPr/>
      </xdr:nvSpPr>
      <xdr:spPr>
        <a:xfrm>
          <a:off x="21272500" y="1324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140822</xdr:rowOff>
    </xdr:from>
    <xdr:ext cx="534377" cy="259045"/>
    <xdr:sp macro="" textlink="">
      <xdr:nvSpPr>
        <xdr:cNvPr id="856" name="テキスト ボックス 855"/>
        <xdr:cNvSpPr txBox="1"/>
      </xdr:nvSpPr>
      <xdr:spPr>
        <a:xfrm>
          <a:off x="21056111" y="13342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54876</xdr:rowOff>
    </xdr:from>
    <xdr:to>
      <xdr:col>107</xdr:col>
      <xdr:colOff>101600</xdr:colOff>
      <xdr:row>77</xdr:row>
      <xdr:rowOff>156476</xdr:rowOff>
    </xdr:to>
    <xdr:sp macro="" textlink="">
      <xdr:nvSpPr>
        <xdr:cNvPr id="857" name="楕円 856"/>
        <xdr:cNvSpPr/>
      </xdr:nvSpPr>
      <xdr:spPr>
        <a:xfrm>
          <a:off x="20383500" y="1325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147603</xdr:rowOff>
    </xdr:from>
    <xdr:ext cx="534377" cy="259045"/>
    <xdr:sp macro="" textlink="">
      <xdr:nvSpPr>
        <xdr:cNvPr id="858" name="テキスト ボックス 857"/>
        <xdr:cNvSpPr txBox="1"/>
      </xdr:nvSpPr>
      <xdr:spPr>
        <a:xfrm>
          <a:off x="20167111" y="1334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62159</xdr:rowOff>
    </xdr:from>
    <xdr:to>
      <xdr:col>102</xdr:col>
      <xdr:colOff>165100</xdr:colOff>
      <xdr:row>77</xdr:row>
      <xdr:rowOff>163759</xdr:rowOff>
    </xdr:to>
    <xdr:sp macro="" textlink="">
      <xdr:nvSpPr>
        <xdr:cNvPr id="859" name="楕円 858"/>
        <xdr:cNvSpPr/>
      </xdr:nvSpPr>
      <xdr:spPr>
        <a:xfrm>
          <a:off x="19494500" y="13263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154886</xdr:rowOff>
    </xdr:from>
    <xdr:ext cx="534377" cy="259045"/>
    <xdr:sp macro="" textlink="">
      <xdr:nvSpPr>
        <xdr:cNvPr id="860" name="テキスト ボックス 859"/>
        <xdr:cNvSpPr txBox="1"/>
      </xdr:nvSpPr>
      <xdr:spPr>
        <a:xfrm>
          <a:off x="19278111" y="13356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80076</xdr:rowOff>
    </xdr:from>
    <xdr:to>
      <xdr:col>98</xdr:col>
      <xdr:colOff>38100</xdr:colOff>
      <xdr:row>78</xdr:row>
      <xdr:rowOff>10226</xdr:rowOff>
    </xdr:to>
    <xdr:sp macro="" textlink="">
      <xdr:nvSpPr>
        <xdr:cNvPr id="861" name="楕円 860"/>
        <xdr:cNvSpPr/>
      </xdr:nvSpPr>
      <xdr:spPr>
        <a:xfrm>
          <a:off x="18605500" y="13281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1353</xdr:rowOff>
    </xdr:from>
    <xdr:ext cx="534377" cy="259045"/>
    <xdr:sp macro="" textlink="">
      <xdr:nvSpPr>
        <xdr:cNvPr id="862" name="テキスト ボックス 861"/>
        <xdr:cNvSpPr txBox="1"/>
      </xdr:nvSpPr>
      <xdr:spPr>
        <a:xfrm>
          <a:off x="18389111" y="13374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3" name="正方形/長方形 86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4" name="正方形/長方形 86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5" name="正方形/長方形 86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6" name="正方形/長方形 86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67" name="正方形/長方形 86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68" name="正方形/長方形 86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69" name="正方形/長方形 86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0" name="正方形/長方形 86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1" name="テキスト ボックス 87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2" name="直線コネクタ 87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3" name="直線コネクタ 87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4" name="テキスト ボックス 87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5" name="直線コネクタ 87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6" name="テキスト ボックス 87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8" name="直線コネクタ 87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2" name="直線コネクタ 88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3" name="直線コネクタ 88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5" name="フローチャート: 判断 88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6" name="直線コネクタ 88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7" name="フローチャート: 判断 88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88" name="テキスト ボックス 88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9" name="直線コネクタ 88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0" name="フローチャート: 判断 88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1" name="テキスト ボックス 89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2" name="直線コネクタ 89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3" name="フローチャート: 判断 89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4" name="テキスト ボックス 89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5" name="フローチャート: 判断 89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6" name="テキスト ボックス 89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7" name="テキスト ボックス 89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8" name="テキスト ボックス 89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9" name="テキスト ボックス 89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0" name="テキスト ボックス 89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1" name="テキスト ボックス 90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楕円 90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4" name="楕円 90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5" name="テキスト ボックス 90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6" name="楕円 90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7" name="テキスト ボックス 90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8" name="楕円 90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9" name="テキスト ボックス 90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楕円 90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1" name="テキスト ボックス 91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2" name="正方形/長方形 9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3" name="正方形/長方形 9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4" name="テキスト ボックス 9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人件費</a:t>
          </a:r>
          <a:r>
            <a:rPr kumimoji="1" lang="ja-JP" altLang="en-US" sz="1100">
              <a:solidFill>
                <a:schemeClr val="dk1"/>
              </a:solidFill>
              <a:effectLst/>
              <a:latin typeface="+mn-lt"/>
              <a:ea typeface="+mn-ea"/>
              <a:cs typeface="+mn-cs"/>
            </a:rPr>
            <a:t>及び</a:t>
          </a:r>
          <a:r>
            <a:rPr kumimoji="1" lang="ja-JP" altLang="ja-JP" sz="1100">
              <a:solidFill>
                <a:schemeClr val="dk1"/>
              </a:solidFill>
              <a:effectLst/>
              <a:latin typeface="+mn-lt"/>
              <a:ea typeface="+mn-ea"/>
              <a:cs typeface="+mn-cs"/>
            </a:rPr>
            <a:t>補助費等の人口１人当たりの金額が類似団体平均と比較して高い水準を示している。</a:t>
          </a:r>
          <a:endParaRPr lang="ja-JP" altLang="ja-JP" sz="1400">
            <a:effectLst/>
          </a:endParaRPr>
        </a:p>
        <a:p>
          <a:r>
            <a:rPr kumimoji="1" lang="ja-JP" altLang="ja-JP" sz="1100">
              <a:solidFill>
                <a:schemeClr val="dk1"/>
              </a:solidFill>
              <a:effectLst/>
              <a:latin typeface="+mn-lt"/>
              <a:ea typeface="+mn-ea"/>
              <a:cs typeface="+mn-cs"/>
            </a:rPr>
            <a:t>　　人件費においては、人口</a:t>
          </a:r>
          <a:r>
            <a:rPr kumimoji="1" lang="en-US" altLang="ja-JP" sz="1100">
              <a:solidFill>
                <a:schemeClr val="dk1"/>
              </a:solidFill>
              <a:effectLst/>
              <a:latin typeface="+mn-lt"/>
              <a:ea typeface="+mn-ea"/>
              <a:cs typeface="+mn-cs"/>
            </a:rPr>
            <a:t>1,000</a:t>
          </a:r>
          <a:r>
            <a:rPr kumimoji="1" lang="ja-JP" altLang="ja-JP" sz="1100">
              <a:solidFill>
                <a:schemeClr val="dk1"/>
              </a:solidFill>
              <a:effectLst/>
              <a:latin typeface="+mn-lt"/>
              <a:ea typeface="+mn-ea"/>
              <a:cs typeface="+mn-cs"/>
            </a:rPr>
            <a:t>人当たり職員数が類似団体と比較して多いことと併せて、ごみ処理や教育その他の行政サービス等について、事務移管している一部事務組合負担金（補助費等）に含まれる人件費に準ずる費用の割合が高いためと考えられる。</a:t>
          </a:r>
          <a:endParaRPr lang="ja-JP" altLang="ja-JP" sz="1400">
            <a:effectLst/>
          </a:endParaRPr>
        </a:p>
        <a:p>
          <a:r>
            <a:rPr kumimoji="1" lang="ja-JP" altLang="ja-JP" sz="1100">
              <a:solidFill>
                <a:schemeClr val="dk1"/>
              </a:solidFill>
              <a:effectLst/>
              <a:latin typeface="+mn-lt"/>
              <a:ea typeface="+mn-ea"/>
              <a:cs typeface="+mn-cs"/>
            </a:rPr>
            <a:t>　　また、これは類似団体平均より当町の人口が少ないことが要因として考えられ、それが人件費を多く支出しているような錯覚を起こしていると推察されるが、ラスパイレス指数が示すとおり、類似団体平均が</a:t>
          </a:r>
          <a:r>
            <a:rPr kumimoji="1" lang="en-US" altLang="ja-JP" sz="1100">
              <a:solidFill>
                <a:sysClr val="windowText" lastClr="000000"/>
              </a:solidFill>
              <a:effectLst/>
              <a:latin typeface="+mn-lt"/>
              <a:ea typeface="+mn-ea"/>
              <a:cs typeface="+mn-cs"/>
            </a:rPr>
            <a:t>94.0</a:t>
          </a:r>
          <a:r>
            <a:rPr kumimoji="1" lang="ja-JP" altLang="ja-JP" sz="1100">
              <a:solidFill>
                <a:sysClr val="windowText" lastClr="000000"/>
              </a:solidFill>
              <a:effectLst/>
              <a:latin typeface="+mn-lt"/>
              <a:ea typeface="+mn-ea"/>
              <a:cs typeface="+mn-cs"/>
            </a:rPr>
            <a:t>である</a:t>
          </a:r>
          <a:r>
            <a:rPr kumimoji="1" lang="ja-JP" altLang="en-US" sz="1100">
              <a:solidFill>
                <a:sysClr val="windowText" lastClr="000000"/>
              </a:solidFill>
              <a:effectLst/>
              <a:latin typeface="+mn-lt"/>
              <a:ea typeface="+mn-ea"/>
              <a:cs typeface="+mn-cs"/>
            </a:rPr>
            <a:t>の</a:t>
          </a:r>
          <a:r>
            <a:rPr kumimoji="1" lang="ja-JP" altLang="ja-JP" sz="1100">
              <a:solidFill>
                <a:sysClr val="windowText" lastClr="000000"/>
              </a:solidFill>
              <a:effectLst/>
              <a:latin typeface="+mn-lt"/>
              <a:ea typeface="+mn-ea"/>
              <a:cs typeface="+mn-cs"/>
            </a:rPr>
            <a:t>に対し当町では</a:t>
          </a:r>
          <a:r>
            <a:rPr kumimoji="1" lang="en-US" altLang="ja-JP" sz="1100">
              <a:solidFill>
                <a:sysClr val="windowText" lastClr="000000"/>
              </a:solidFill>
              <a:effectLst/>
              <a:latin typeface="+mn-lt"/>
              <a:ea typeface="+mn-ea"/>
              <a:cs typeface="+mn-cs"/>
            </a:rPr>
            <a:t>89.1</a:t>
          </a:r>
          <a:r>
            <a:rPr kumimoji="1" lang="ja-JP" altLang="ja-JP" sz="1100">
              <a:solidFill>
                <a:schemeClr val="dk1"/>
              </a:solidFill>
              <a:effectLst/>
              <a:latin typeface="+mn-lt"/>
              <a:ea typeface="+mn-ea"/>
              <a:cs typeface="+mn-cs"/>
            </a:rPr>
            <a:t>と低い水準となっていることから、単純に当町職員の給与水準が高いという訳ではない。</a:t>
          </a:r>
          <a:endParaRPr lang="ja-JP" altLang="ja-JP" sz="1400">
            <a:effectLst/>
          </a:endParaRPr>
        </a:p>
        <a:p>
          <a:r>
            <a:rPr kumimoji="1" lang="ja-JP" altLang="ja-JP" sz="1100">
              <a:solidFill>
                <a:schemeClr val="dk1"/>
              </a:solidFill>
              <a:effectLst/>
              <a:latin typeface="+mn-lt"/>
              <a:ea typeface="+mn-ea"/>
              <a:cs typeface="+mn-cs"/>
            </a:rPr>
            <a:t>　　補助費等については、一部事務組合等への負担金が多く、中でもごみ処理施設や教育行政を行っている相楽東部広域連合や消防組織となる相楽中部消防組合への負担金が多くを占めている。</a:t>
          </a:r>
          <a:endParaRPr lang="ja-JP" altLang="ja-JP" sz="1400">
            <a:effectLst/>
          </a:endParaRPr>
        </a:p>
        <a:p>
          <a:r>
            <a:rPr kumimoji="1" lang="ja-JP" altLang="ja-JP" sz="1100">
              <a:solidFill>
                <a:schemeClr val="dk1"/>
              </a:solidFill>
              <a:effectLst/>
              <a:latin typeface="+mn-lt"/>
              <a:ea typeface="+mn-ea"/>
              <a:cs typeface="+mn-cs"/>
            </a:rPr>
            <a:t>　　引き続き構成市町村と連携を図り、各市町村の現状に沿った負担金の見直し等を行い、負担金支出の適正化を図っていくことが必要がある。</a:t>
          </a:r>
          <a:endParaRPr lang="ja-JP" altLang="ja-JP" sz="1400">
            <a:effectLst/>
          </a:endParaRPr>
        </a:p>
        <a:p>
          <a:r>
            <a:rPr kumimoji="1" lang="ja-JP" altLang="ja-JP" sz="1100">
              <a:solidFill>
                <a:schemeClr val="dk1"/>
              </a:solidFill>
              <a:effectLst/>
              <a:latin typeface="+mn-lt"/>
              <a:ea typeface="+mn-ea"/>
              <a:cs typeface="+mn-cs"/>
            </a:rPr>
            <a:t>　　普通建設事業費（うち更新整備）については、笠置会館耐震補強及び大規模修繕工事（</a:t>
          </a:r>
          <a:r>
            <a:rPr kumimoji="1" lang="en-US" altLang="ja-JP" sz="1100">
              <a:solidFill>
                <a:schemeClr val="dk1"/>
              </a:solidFill>
              <a:effectLst/>
              <a:latin typeface="+mn-lt"/>
              <a:ea typeface="+mn-ea"/>
              <a:cs typeface="+mn-cs"/>
            </a:rPr>
            <a:t>64.5</a:t>
          </a:r>
          <a:r>
            <a:rPr kumimoji="1" lang="ja-JP" altLang="ja-JP" sz="1100">
              <a:solidFill>
                <a:schemeClr val="dk1"/>
              </a:solidFill>
              <a:effectLst/>
              <a:latin typeface="+mn-lt"/>
              <a:ea typeface="+mn-ea"/>
              <a:cs typeface="+mn-cs"/>
            </a:rPr>
            <a:t>百万円）や情報ｾｷｭﾘﾃｨ強靭性向上事業（</a:t>
          </a:r>
          <a:r>
            <a:rPr kumimoji="1" lang="en-US" altLang="ja-JP" sz="1100">
              <a:solidFill>
                <a:schemeClr val="dk1"/>
              </a:solidFill>
              <a:effectLst/>
              <a:latin typeface="+mn-lt"/>
              <a:ea typeface="+mn-ea"/>
              <a:cs typeface="+mn-cs"/>
            </a:rPr>
            <a:t>30.6</a:t>
          </a:r>
          <a:r>
            <a:rPr kumimoji="1" lang="ja-JP" altLang="ja-JP" sz="1100">
              <a:solidFill>
                <a:schemeClr val="dk1"/>
              </a:solidFill>
              <a:effectLst/>
              <a:latin typeface="+mn-lt"/>
              <a:ea typeface="+mn-ea"/>
              <a:cs typeface="+mn-cs"/>
            </a:rPr>
            <a:t>百万円）等の</a:t>
          </a:r>
          <a:r>
            <a:rPr kumimoji="1" lang="ja-JP" altLang="en-US" sz="1100">
              <a:solidFill>
                <a:schemeClr val="dk1"/>
              </a:solidFill>
              <a:effectLst/>
              <a:latin typeface="+mn-lt"/>
              <a:ea typeface="+mn-ea"/>
              <a:cs typeface="+mn-cs"/>
            </a:rPr>
            <a:t>単年度事業が終了したことにより減額となっている。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京都府笠置町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1,392
1,388
23.52
1,588,611
1,537,969
35,727
887,648
1,263,478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155003</xdr:rowOff>
    </xdr:from>
    <xdr:to>
      <xdr:col>24</xdr:col>
      <xdr:colOff>62865</xdr:colOff>
      <xdr:row>38</xdr:row>
      <xdr:rowOff>93078</xdr:rowOff>
    </xdr:to>
    <xdr:cxnSp macro="">
      <xdr:nvCxnSpPr>
        <xdr:cNvPr id="55" name="直線コネクタ 54"/>
        <xdr:cNvCxnSpPr/>
      </xdr:nvCxnSpPr>
      <xdr:spPr>
        <a:xfrm flipV="1">
          <a:off x="4633595" y="5298503"/>
          <a:ext cx="1270" cy="1309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96905</xdr:rowOff>
    </xdr:from>
    <xdr:ext cx="469744" cy="259045"/>
    <xdr:sp macro="" textlink="">
      <xdr:nvSpPr>
        <xdr:cNvPr id="56" name="議会費最小値テキスト"/>
        <xdr:cNvSpPr txBox="1"/>
      </xdr:nvSpPr>
      <xdr:spPr>
        <a:xfrm>
          <a:off x="4686300" y="6612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93078</xdr:rowOff>
    </xdr:from>
    <xdr:to>
      <xdr:col>24</xdr:col>
      <xdr:colOff>152400</xdr:colOff>
      <xdr:row>38</xdr:row>
      <xdr:rowOff>93078</xdr:rowOff>
    </xdr:to>
    <xdr:cxnSp macro="">
      <xdr:nvCxnSpPr>
        <xdr:cNvPr id="57" name="直線コネクタ 56"/>
        <xdr:cNvCxnSpPr/>
      </xdr:nvCxnSpPr>
      <xdr:spPr>
        <a:xfrm>
          <a:off x="4546600" y="6608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101680</xdr:rowOff>
    </xdr:from>
    <xdr:ext cx="599010" cy="259045"/>
    <xdr:sp macro="" textlink="">
      <xdr:nvSpPr>
        <xdr:cNvPr id="58" name="議会費最大値テキスト"/>
        <xdr:cNvSpPr txBox="1"/>
      </xdr:nvSpPr>
      <xdr:spPr>
        <a:xfrm>
          <a:off x="4686300" y="5073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112,795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155003</xdr:rowOff>
    </xdr:from>
    <xdr:to>
      <xdr:col>24</xdr:col>
      <xdr:colOff>152400</xdr:colOff>
      <xdr:row>30</xdr:row>
      <xdr:rowOff>155003</xdr:rowOff>
    </xdr:to>
    <xdr:cxnSp macro="">
      <xdr:nvCxnSpPr>
        <xdr:cNvPr id="59" name="直線コネクタ 58"/>
        <xdr:cNvCxnSpPr/>
      </xdr:nvCxnSpPr>
      <xdr:spPr>
        <a:xfrm>
          <a:off x="4546600" y="5298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156731</xdr:rowOff>
    </xdr:from>
    <xdr:to>
      <xdr:col>24</xdr:col>
      <xdr:colOff>63500</xdr:colOff>
      <xdr:row>37</xdr:row>
      <xdr:rowOff>22568</xdr:rowOff>
    </xdr:to>
    <xdr:cxnSp macro="">
      <xdr:nvCxnSpPr>
        <xdr:cNvPr id="60" name="直線コネクタ 59"/>
        <xdr:cNvCxnSpPr/>
      </xdr:nvCxnSpPr>
      <xdr:spPr>
        <a:xfrm flipV="1">
          <a:off x="3797300" y="6328931"/>
          <a:ext cx="838200" cy="37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57916</xdr:rowOff>
    </xdr:from>
    <xdr:ext cx="534377" cy="259045"/>
    <xdr:sp macro="" textlink="">
      <xdr:nvSpPr>
        <xdr:cNvPr id="61" name="議会費平均値テキスト"/>
        <xdr:cNvSpPr txBox="1"/>
      </xdr:nvSpPr>
      <xdr:spPr>
        <a:xfrm>
          <a:off x="4686300" y="6401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79489</xdr:rowOff>
    </xdr:from>
    <xdr:to>
      <xdr:col>24</xdr:col>
      <xdr:colOff>114300</xdr:colOff>
      <xdr:row>38</xdr:row>
      <xdr:rowOff>9640</xdr:rowOff>
    </xdr:to>
    <xdr:sp macro="" textlink="">
      <xdr:nvSpPr>
        <xdr:cNvPr id="62" name="フローチャート: 判断 61"/>
        <xdr:cNvSpPr/>
      </xdr:nvSpPr>
      <xdr:spPr>
        <a:xfrm>
          <a:off x="4584700" y="64231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117462</xdr:rowOff>
    </xdr:from>
    <xdr:to>
      <xdr:col>19</xdr:col>
      <xdr:colOff>177800</xdr:colOff>
      <xdr:row>37</xdr:row>
      <xdr:rowOff>22568</xdr:rowOff>
    </xdr:to>
    <xdr:cxnSp macro="">
      <xdr:nvCxnSpPr>
        <xdr:cNvPr id="63" name="直線コネクタ 62"/>
        <xdr:cNvCxnSpPr/>
      </xdr:nvCxnSpPr>
      <xdr:spPr>
        <a:xfrm>
          <a:off x="2908300" y="6289662"/>
          <a:ext cx="889000" cy="76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75806</xdr:rowOff>
    </xdr:from>
    <xdr:to>
      <xdr:col>20</xdr:col>
      <xdr:colOff>38100</xdr:colOff>
      <xdr:row>38</xdr:row>
      <xdr:rowOff>5956</xdr:rowOff>
    </xdr:to>
    <xdr:sp macro="" textlink="">
      <xdr:nvSpPr>
        <xdr:cNvPr id="64" name="フローチャート: 判断 63"/>
        <xdr:cNvSpPr/>
      </xdr:nvSpPr>
      <xdr:spPr>
        <a:xfrm>
          <a:off x="3746500" y="641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168533</xdr:rowOff>
    </xdr:from>
    <xdr:ext cx="534377" cy="259045"/>
    <xdr:sp macro="" textlink="">
      <xdr:nvSpPr>
        <xdr:cNvPr id="65" name="テキスト ボックス 64"/>
        <xdr:cNvSpPr txBox="1"/>
      </xdr:nvSpPr>
      <xdr:spPr>
        <a:xfrm>
          <a:off x="3530111" y="651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117462</xdr:rowOff>
    </xdr:from>
    <xdr:to>
      <xdr:col>15</xdr:col>
      <xdr:colOff>50800</xdr:colOff>
      <xdr:row>36</xdr:row>
      <xdr:rowOff>154140</xdr:rowOff>
    </xdr:to>
    <xdr:cxnSp macro="">
      <xdr:nvCxnSpPr>
        <xdr:cNvPr id="66" name="直線コネクタ 65"/>
        <xdr:cNvCxnSpPr/>
      </xdr:nvCxnSpPr>
      <xdr:spPr>
        <a:xfrm flipV="1">
          <a:off x="2019300" y="6289662"/>
          <a:ext cx="889000" cy="3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73736</xdr:rowOff>
    </xdr:from>
    <xdr:to>
      <xdr:col>15</xdr:col>
      <xdr:colOff>101600</xdr:colOff>
      <xdr:row>38</xdr:row>
      <xdr:rowOff>3887</xdr:rowOff>
    </xdr:to>
    <xdr:sp macro="" textlink="">
      <xdr:nvSpPr>
        <xdr:cNvPr id="67" name="フローチャート: 判断 66"/>
        <xdr:cNvSpPr/>
      </xdr:nvSpPr>
      <xdr:spPr>
        <a:xfrm>
          <a:off x="2857500" y="641738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166464</xdr:rowOff>
    </xdr:from>
    <xdr:ext cx="534377" cy="259045"/>
    <xdr:sp macro="" textlink="">
      <xdr:nvSpPr>
        <xdr:cNvPr id="68" name="テキスト ボックス 67"/>
        <xdr:cNvSpPr txBox="1"/>
      </xdr:nvSpPr>
      <xdr:spPr>
        <a:xfrm>
          <a:off x="2641111" y="651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154140</xdr:rowOff>
    </xdr:from>
    <xdr:to>
      <xdr:col>10</xdr:col>
      <xdr:colOff>114300</xdr:colOff>
      <xdr:row>37</xdr:row>
      <xdr:rowOff>14834</xdr:rowOff>
    </xdr:to>
    <xdr:cxnSp macro="">
      <xdr:nvCxnSpPr>
        <xdr:cNvPr id="69" name="直線コネクタ 68"/>
        <xdr:cNvCxnSpPr/>
      </xdr:nvCxnSpPr>
      <xdr:spPr>
        <a:xfrm flipV="1">
          <a:off x="1130300" y="6326340"/>
          <a:ext cx="889000" cy="32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79604</xdr:rowOff>
    </xdr:from>
    <xdr:to>
      <xdr:col>10</xdr:col>
      <xdr:colOff>165100</xdr:colOff>
      <xdr:row>38</xdr:row>
      <xdr:rowOff>9754</xdr:rowOff>
    </xdr:to>
    <xdr:sp macro="" textlink="">
      <xdr:nvSpPr>
        <xdr:cNvPr id="70" name="フローチャート: 判断 69"/>
        <xdr:cNvSpPr/>
      </xdr:nvSpPr>
      <xdr:spPr>
        <a:xfrm>
          <a:off x="1968500" y="64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881</xdr:rowOff>
    </xdr:from>
    <xdr:ext cx="534377" cy="259045"/>
    <xdr:sp macro="" textlink="">
      <xdr:nvSpPr>
        <xdr:cNvPr id="71" name="テキスト ボックス 70"/>
        <xdr:cNvSpPr txBox="1"/>
      </xdr:nvSpPr>
      <xdr:spPr>
        <a:xfrm>
          <a:off x="1752111" y="651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84226</xdr:rowOff>
    </xdr:from>
    <xdr:to>
      <xdr:col>6</xdr:col>
      <xdr:colOff>38100</xdr:colOff>
      <xdr:row>38</xdr:row>
      <xdr:rowOff>14376</xdr:rowOff>
    </xdr:to>
    <xdr:sp macro="" textlink="">
      <xdr:nvSpPr>
        <xdr:cNvPr id="72" name="フローチャート: 判断 71"/>
        <xdr:cNvSpPr/>
      </xdr:nvSpPr>
      <xdr:spPr>
        <a:xfrm>
          <a:off x="1079500" y="6427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5504</xdr:rowOff>
    </xdr:from>
    <xdr:ext cx="534377" cy="259045"/>
    <xdr:sp macro="" textlink="">
      <xdr:nvSpPr>
        <xdr:cNvPr id="73" name="テキスト ボックス 72"/>
        <xdr:cNvSpPr txBox="1"/>
      </xdr:nvSpPr>
      <xdr:spPr>
        <a:xfrm>
          <a:off x="863111" y="6520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105931</xdr:rowOff>
    </xdr:from>
    <xdr:to>
      <xdr:col>24</xdr:col>
      <xdr:colOff>114300</xdr:colOff>
      <xdr:row>37</xdr:row>
      <xdr:rowOff>36081</xdr:rowOff>
    </xdr:to>
    <xdr:sp macro="" textlink="">
      <xdr:nvSpPr>
        <xdr:cNvPr id="79" name="楕円 78"/>
        <xdr:cNvSpPr/>
      </xdr:nvSpPr>
      <xdr:spPr>
        <a:xfrm>
          <a:off x="4584700" y="6278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128808</xdr:rowOff>
    </xdr:from>
    <xdr:ext cx="534377" cy="259045"/>
    <xdr:sp macro="" textlink="">
      <xdr:nvSpPr>
        <xdr:cNvPr id="80" name="議会費該当値テキスト"/>
        <xdr:cNvSpPr txBox="1"/>
      </xdr:nvSpPr>
      <xdr:spPr>
        <a:xfrm>
          <a:off x="4686300" y="6129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143218</xdr:rowOff>
    </xdr:from>
    <xdr:to>
      <xdr:col>20</xdr:col>
      <xdr:colOff>38100</xdr:colOff>
      <xdr:row>37</xdr:row>
      <xdr:rowOff>73368</xdr:rowOff>
    </xdr:to>
    <xdr:sp macro="" textlink="">
      <xdr:nvSpPr>
        <xdr:cNvPr id="81" name="楕円 80"/>
        <xdr:cNvSpPr/>
      </xdr:nvSpPr>
      <xdr:spPr>
        <a:xfrm>
          <a:off x="3746500" y="6315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89895</xdr:rowOff>
    </xdr:from>
    <xdr:ext cx="534377" cy="259045"/>
    <xdr:sp macro="" textlink="">
      <xdr:nvSpPr>
        <xdr:cNvPr id="82" name="テキスト ボックス 81"/>
        <xdr:cNvSpPr txBox="1"/>
      </xdr:nvSpPr>
      <xdr:spPr>
        <a:xfrm>
          <a:off x="3530111" y="609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66662</xdr:rowOff>
    </xdr:from>
    <xdr:to>
      <xdr:col>15</xdr:col>
      <xdr:colOff>101600</xdr:colOff>
      <xdr:row>36</xdr:row>
      <xdr:rowOff>168262</xdr:rowOff>
    </xdr:to>
    <xdr:sp macro="" textlink="">
      <xdr:nvSpPr>
        <xdr:cNvPr id="83" name="楕円 82"/>
        <xdr:cNvSpPr/>
      </xdr:nvSpPr>
      <xdr:spPr>
        <a:xfrm>
          <a:off x="2857500" y="623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13339</xdr:rowOff>
    </xdr:from>
    <xdr:ext cx="534377" cy="259045"/>
    <xdr:sp macro="" textlink="">
      <xdr:nvSpPr>
        <xdr:cNvPr id="84" name="テキスト ボックス 83"/>
        <xdr:cNvSpPr txBox="1"/>
      </xdr:nvSpPr>
      <xdr:spPr>
        <a:xfrm>
          <a:off x="2641111" y="6014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103340</xdr:rowOff>
    </xdr:from>
    <xdr:to>
      <xdr:col>10</xdr:col>
      <xdr:colOff>165100</xdr:colOff>
      <xdr:row>37</xdr:row>
      <xdr:rowOff>33490</xdr:rowOff>
    </xdr:to>
    <xdr:sp macro="" textlink="">
      <xdr:nvSpPr>
        <xdr:cNvPr id="85" name="楕円 84"/>
        <xdr:cNvSpPr/>
      </xdr:nvSpPr>
      <xdr:spPr>
        <a:xfrm>
          <a:off x="1968500" y="627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50017</xdr:rowOff>
    </xdr:from>
    <xdr:ext cx="534377" cy="259045"/>
    <xdr:sp macro="" textlink="">
      <xdr:nvSpPr>
        <xdr:cNvPr id="86" name="テキスト ボックス 85"/>
        <xdr:cNvSpPr txBox="1"/>
      </xdr:nvSpPr>
      <xdr:spPr>
        <a:xfrm>
          <a:off x="1752111" y="6050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135484</xdr:rowOff>
    </xdr:from>
    <xdr:to>
      <xdr:col>6</xdr:col>
      <xdr:colOff>38100</xdr:colOff>
      <xdr:row>37</xdr:row>
      <xdr:rowOff>65634</xdr:rowOff>
    </xdr:to>
    <xdr:sp macro="" textlink="">
      <xdr:nvSpPr>
        <xdr:cNvPr id="87" name="楕円 86"/>
        <xdr:cNvSpPr/>
      </xdr:nvSpPr>
      <xdr:spPr>
        <a:xfrm>
          <a:off x="1079500" y="6307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82161</xdr:rowOff>
    </xdr:from>
    <xdr:ext cx="534377" cy="259045"/>
    <xdr:sp macro="" textlink="">
      <xdr:nvSpPr>
        <xdr:cNvPr id="88" name="テキスト ボックス 87"/>
        <xdr:cNvSpPr txBox="1"/>
      </xdr:nvSpPr>
      <xdr:spPr>
        <a:xfrm>
          <a:off x="863111" y="6082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70930</xdr:rowOff>
    </xdr:from>
    <xdr:to>
      <xdr:col>24</xdr:col>
      <xdr:colOff>62865</xdr:colOff>
      <xdr:row>59</xdr:row>
      <xdr:rowOff>2659</xdr:rowOff>
    </xdr:to>
    <xdr:cxnSp macro="">
      <xdr:nvCxnSpPr>
        <xdr:cNvPr id="112" name="直線コネクタ 111"/>
        <xdr:cNvCxnSpPr/>
      </xdr:nvCxnSpPr>
      <xdr:spPr>
        <a:xfrm flipV="1">
          <a:off x="4633595" y="8814880"/>
          <a:ext cx="1270" cy="1303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6486</xdr:rowOff>
    </xdr:from>
    <xdr:ext cx="599010" cy="259045"/>
    <xdr:sp macro="" textlink="">
      <xdr:nvSpPr>
        <xdr:cNvPr id="113" name="総務費最小値テキスト"/>
        <xdr:cNvSpPr txBox="1"/>
      </xdr:nvSpPr>
      <xdr:spPr>
        <a:xfrm>
          <a:off x="4686300" y="10122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2659</xdr:rowOff>
    </xdr:from>
    <xdr:to>
      <xdr:col>24</xdr:col>
      <xdr:colOff>152400</xdr:colOff>
      <xdr:row>59</xdr:row>
      <xdr:rowOff>2659</xdr:rowOff>
    </xdr:to>
    <xdr:cxnSp macro="">
      <xdr:nvCxnSpPr>
        <xdr:cNvPr id="114" name="直線コネクタ 113"/>
        <xdr:cNvCxnSpPr/>
      </xdr:nvCxnSpPr>
      <xdr:spPr>
        <a:xfrm>
          <a:off x="4546600" y="10118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17607</xdr:rowOff>
    </xdr:from>
    <xdr:ext cx="690189" cy="259045"/>
    <xdr:sp macro="" textlink="">
      <xdr:nvSpPr>
        <xdr:cNvPr id="115" name="総務費最大値テキスト"/>
        <xdr:cNvSpPr txBox="1"/>
      </xdr:nvSpPr>
      <xdr:spPr>
        <a:xfrm>
          <a:off x="4686300" y="85901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3,530,499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70930</xdr:rowOff>
    </xdr:from>
    <xdr:to>
      <xdr:col>24</xdr:col>
      <xdr:colOff>152400</xdr:colOff>
      <xdr:row>51</xdr:row>
      <xdr:rowOff>70930</xdr:rowOff>
    </xdr:to>
    <xdr:cxnSp macro="">
      <xdr:nvCxnSpPr>
        <xdr:cNvPr id="116" name="直線コネクタ 115"/>
        <xdr:cNvCxnSpPr/>
      </xdr:nvCxnSpPr>
      <xdr:spPr>
        <a:xfrm>
          <a:off x="4546600" y="881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55944</xdr:rowOff>
    </xdr:from>
    <xdr:to>
      <xdr:col>24</xdr:col>
      <xdr:colOff>63500</xdr:colOff>
      <xdr:row>58</xdr:row>
      <xdr:rowOff>98606</xdr:rowOff>
    </xdr:to>
    <xdr:cxnSp macro="">
      <xdr:nvCxnSpPr>
        <xdr:cNvPr id="117" name="直線コネクタ 116"/>
        <xdr:cNvCxnSpPr/>
      </xdr:nvCxnSpPr>
      <xdr:spPr>
        <a:xfrm>
          <a:off x="3797300" y="10000044"/>
          <a:ext cx="838200" cy="42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58855</xdr:rowOff>
    </xdr:from>
    <xdr:ext cx="599010" cy="259045"/>
    <xdr:sp macro="" textlink="">
      <xdr:nvSpPr>
        <xdr:cNvPr id="118" name="総務費平均値テキスト"/>
        <xdr:cNvSpPr txBox="1"/>
      </xdr:nvSpPr>
      <xdr:spPr>
        <a:xfrm>
          <a:off x="4686300" y="98315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35978</xdr:rowOff>
    </xdr:from>
    <xdr:to>
      <xdr:col>24</xdr:col>
      <xdr:colOff>114300</xdr:colOff>
      <xdr:row>58</xdr:row>
      <xdr:rowOff>137578</xdr:rowOff>
    </xdr:to>
    <xdr:sp macro="" textlink="">
      <xdr:nvSpPr>
        <xdr:cNvPr id="119" name="フローチャート: 判断 118"/>
        <xdr:cNvSpPr/>
      </xdr:nvSpPr>
      <xdr:spPr>
        <a:xfrm>
          <a:off x="4584700" y="998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55944</xdr:rowOff>
    </xdr:from>
    <xdr:to>
      <xdr:col>19</xdr:col>
      <xdr:colOff>177800</xdr:colOff>
      <xdr:row>58</xdr:row>
      <xdr:rowOff>111366</xdr:rowOff>
    </xdr:to>
    <xdr:cxnSp macro="">
      <xdr:nvCxnSpPr>
        <xdr:cNvPr id="120" name="直線コネクタ 119"/>
        <xdr:cNvCxnSpPr/>
      </xdr:nvCxnSpPr>
      <xdr:spPr>
        <a:xfrm flipV="1">
          <a:off x="2908300" y="10000044"/>
          <a:ext cx="889000" cy="55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28017</xdr:rowOff>
    </xdr:from>
    <xdr:to>
      <xdr:col>20</xdr:col>
      <xdr:colOff>38100</xdr:colOff>
      <xdr:row>58</xdr:row>
      <xdr:rowOff>129617</xdr:rowOff>
    </xdr:to>
    <xdr:sp macro="" textlink="">
      <xdr:nvSpPr>
        <xdr:cNvPr id="121" name="フローチャート: 判断 120"/>
        <xdr:cNvSpPr/>
      </xdr:nvSpPr>
      <xdr:spPr>
        <a:xfrm>
          <a:off x="3746500" y="997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120744</xdr:rowOff>
    </xdr:from>
    <xdr:ext cx="599010" cy="259045"/>
    <xdr:sp macro="" textlink="">
      <xdr:nvSpPr>
        <xdr:cNvPr id="122" name="テキスト ボックス 121"/>
        <xdr:cNvSpPr txBox="1"/>
      </xdr:nvSpPr>
      <xdr:spPr>
        <a:xfrm>
          <a:off x="3497795" y="10064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111366</xdr:rowOff>
    </xdr:from>
    <xdr:to>
      <xdr:col>15</xdr:col>
      <xdr:colOff>50800</xdr:colOff>
      <xdr:row>58</xdr:row>
      <xdr:rowOff>148113</xdr:rowOff>
    </xdr:to>
    <xdr:cxnSp macro="">
      <xdr:nvCxnSpPr>
        <xdr:cNvPr id="123" name="直線コネクタ 122"/>
        <xdr:cNvCxnSpPr/>
      </xdr:nvCxnSpPr>
      <xdr:spPr>
        <a:xfrm flipV="1">
          <a:off x="2019300" y="10055466"/>
          <a:ext cx="889000" cy="36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15787</xdr:rowOff>
    </xdr:from>
    <xdr:to>
      <xdr:col>15</xdr:col>
      <xdr:colOff>101600</xdr:colOff>
      <xdr:row>58</xdr:row>
      <xdr:rowOff>117387</xdr:rowOff>
    </xdr:to>
    <xdr:sp macro="" textlink="">
      <xdr:nvSpPr>
        <xdr:cNvPr id="124" name="フローチャート: 判断 123"/>
        <xdr:cNvSpPr/>
      </xdr:nvSpPr>
      <xdr:spPr>
        <a:xfrm>
          <a:off x="2857500" y="995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133914</xdr:rowOff>
    </xdr:from>
    <xdr:ext cx="599010" cy="259045"/>
    <xdr:sp macro="" textlink="">
      <xdr:nvSpPr>
        <xdr:cNvPr id="125" name="テキスト ボックス 124"/>
        <xdr:cNvSpPr txBox="1"/>
      </xdr:nvSpPr>
      <xdr:spPr>
        <a:xfrm>
          <a:off x="2608795" y="9735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137939</xdr:rowOff>
    </xdr:from>
    <xdr:to>
      <xdr:col>10</xdr:col>
      <xdr:colOff>114300</xdr:colOff>
      <xdr:row>58</xdr:row>
      <xdr:rowOff>148113</xdr:rowOff>
    </xdr:to>
    <xdr:cxnSp macro="">
      <xdr:nvCxnSpPr>
        <xdr:cNvPr id="126" name="直線コネクタ 125"/>
        <xdr:cNvCxnSpPr/>
      </xdr:nvCxnSpPr>
      <xdr:spPr>
        <a:xfrm>
          <a:off x="1130300" y="10082039"/>
          <a:ext cx="889000" cy="10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66868</xdr:rowOff>
    </xdr:from>
    <xdr:to>
      <xdr:col>10</xdr:col>
      <xdr:colOff>165100</xdr:colOff>
      <xdr:row>58</xdr:row>
      <xdr:rowOff>168468</xdr:rowOff>
    </xdr:to>
    <xdr:sp macro="" textlink="">
      <xdr:nvSpPr>
        <xdr:cNvPr id="127" name="フローチャート: 判断 126"/>
        <xdr:cNvSpPr/>
      </xdr:nvSpPr>
      <xdr:spPr>
        <a:xfrm>
          <a:off x="1968500" y="1001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13545</xdr:rowOff>
    </xdr:from>
    <xdr:ext cx="599010" cy="259045"/>
    <xdr:sp macro="" textlink="">
      <xdr:nvSpPr>
        <xdr:cNvPr id="128" name="テキスト ボックス 127"/>
        <xdr:cNvSpPr txBox="1"/>
      </xdr:nvSpPr>
      <xdr:spPr>
        <a:xfrm>
          <a:off x="1719795" y="9786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58187</xdr:rowOff>
    </xdr:from>
    <xdr:to>
      <xdr:col>6</xdr:col>
      <xdr:colOff>38100</xdr:colOff>
      <xdr:row>58</xdr:row>
      <xdr:rowOff>159787</xdr:rowOff>
    </xdr:to>
    <xdr:sp macro="" textlink="">
      <xdr:nvSpPr>
        <xdr:cNvPr id="129" name="フローチャート: 判断 128"/>
        <xdr:cNvSpPr/>
      </xdr:nvSpPr>
      <xdr:spPr>
        <a:xfrm>
          <a:off x="1079500" y="1000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4864</xdr:rowOff>
    </xdr:from>
    <xdr:ext cx="599010" cy="259045"/>
    <xdr:sp macro="" textlink="">
      <xdr:nvSpPr>
        <xdr:cNvPr id="130" name="テキスト ボックス 129"/>
        <xdr:cNvSpPr txBox="1"/>
      </xdr:nvSpPr>
      <xdr:spPr>
        <a:xfrm>
          <a:off x="830795" y="9777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47806</xdr:rowOff>
    </xdr:from>
    <xdr:to>
      <xdr:col>24</xdr:col>
      <xdr:colOff>114300</xdr:colOff>
      <xdr:row>58</xdr:row>
      <xdr:rowOff>149406</xdr:rowOff>
    </xdr:to>
    <xdr:sp macro="" textlink="">
      <xdr:nvSpPr>
        <xdr:cNvPr id="136" name="楕円 135"/>
        <xdr:cNvSpPr/>
      </xdr:nvSpPr>
      <xdr:spPr>
        <a:xfrm>
          <a:off x="4584700" y="999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14405</xdr:rowOff>
    </xdr:from>
    <xdr:ext cx="599010" cy="259045"/>
    <xdr:sp macro="" textlink="">
      <xdr:nvSpPr>
        <xdr:cNvPr id="137" name="総務費該当値テキスト"/>
        <xdr:cNvSpPr txBox="1"/>
      </xdr:nvSpPr>
      <xdr:spPr>
        <a:xfrm>
          <a:off x="4686300" y="9958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5144</xdr:rowOff>
    </xdr:from>
    <xdr:to>
      <xdr:col>20</xdr:col>
      <xdr:colOff>38100</xdr:colOff>
      <xdr:row>58</xdr:row>
      <xdr:rowOff>106744</xdr:rowOff>
    </xdr:to>
    <xdr:sp macro="" textlink="">
      <xdr:nvSpPr>
        <xdr:cNvPr id="138" name="楕円 137"/>
        <xdr:cNvSpPr/>
      </xdr:nvSpPr>
      <xdr:spPr>
        <a:xfrm>
          <a:off x="3746500" y="9949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123271</xdr:rowOff>
    </xdr:from>
    <xdr:ext cx="599010" cy="259045"/>
    <xdr:sp macro="" textlink="">
      <xdr:nvSpPr>
        <xdr:cNvPr id="139" name="テキスト ボックス 138"/>
        <xdr:cNvSpPr txBox="1"/>
      </xdr:nvSpPr>
      <xdr:spPr>
        <a:xfrm>
          <a:off x="3497795" y="9724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60566</xdr:rowOff>
    </xdr:from>
    <xdr:to>
      <xdr:col>15</xdr:col>
      <xdr:colOff>101600</xdr:colOff>
      <xdr:row>58</xdr:row>
      <xdr:rowOff>162166</xdr:rowOff>
    </xdr:to>
    <xdr:sp macro="" textlink="">
      <xdr:nvSpPr>
        <xdr:cNvPr id="140" name="楕円 139"/>
        <xdr:cNvSpPr/>
      </xdr:nvSpPr>
      <xdr:spPr>
        <a:xfrm>
          <a:off x="2857500" y="10004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153293</xdr:rowOff>
    </xdr:from>
    <xdr:ext cx="599010" cy="259045"/>
    <xdr:sp macro="" textlink="">
      <xdr:nvSpPr>
        <xdr:cNvPr id="141" name="テキスト ボックス 140"/>
        <xdr:cNvSpPr txBox="1"/>
      </xdr:nvSpPr>
      <xdr:spPr>
        <a:xfrm>
          <a:off x="2608795" y="10097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97313</xdr:rowOff>
    </xdr:from>
    <xdr:to>
      <xdr:col>10</xdr:col>
      <xdr:colOff>165100</xdr:colOff>
      <xdr:row>59</xdr:row>
      <xdr:rowOff>27463</xdr:rowOff>
    </xdr:to>
    <xdr:sp macro="" textlink="">
      <xdr:nvSpPr>
        <xdr:cNvPr id="142" name="楕円 141"/>
        <xdr:cNvSpPr/>
      </xdr:nvSpPr>
      <xdr:spPr>
        <a:xfrm>
          <a:off x="1968500" y="10041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18590</xdr:rowOff>
    </xdr:from>
    <xdr:ext cx="599010" cy="259045"/>
    <xdr:sp macro="" textlink="">
      <xdr:nvSpPr>
        <xdr:cNvPr id="143" name="テキスト ボックス 142"/>
        <xdr:cNvSpPr txBox="1"/>
      </xdr:nvSpPr>
      <xdr:spPr>
        <a:xfrm>
          <a:off x="1719795" y="10134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87139</xdr:rowOff>
    </xdr:from>
    <xdr:to>
      <xdr:col>6</xdr:col>
      <xdr:colOff>38100</xdr:colOff>
      <xdr:row>59</xdr:row>
      <xdr:rowOff>17289</xdr:rowOff>
    </xdr:to>
    <xdr:sp macro="" textlink="">
      <xdr:nvSpPr>
        <xdr:cNvPr id="144" name="楕円 143"/>
        <xdr:cNvSpPr/>
      </xdr:nvSpPr>
      <xdr:spPr>
        <a:xfrm>
          <a:off x="1079500" y="1003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8416</xdr:rowOff>
    </xdr:from>
    <xdr:ext cx="599010" cy="259045"/>
    <xdr:sp macro="" textlink="">
      <xdr:nvSpPr>
        <xdr:cNvPr id="145" name="テキスト ボックス 144"/>
        <xdr:cNvSpPr txBox="1"/>
      </xdr:nvSpPr>
      <xdr:spPr>
        <a:xfrm>
          <a:off x="830795" y="10123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5" name="テキスト ボックス 164"/>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133967</xdr:rowOff>
    </xdr:from>
    <xdr:to>
      <xdr:col>24</xdr:col>
      <xdr:colOff>62865</xdr:colOff>
      <xdr:row>78</xdr:row>
      <xdr:rowOff>37624</xdr:rowOff>
    </xdr:to>
    <xdr:cxnSp macro="">
      <xdr:nvCxnSpPr>
        <xdr:cNvPr id="169" name="直線コネクタ 168"/>
        <xdr:cNvCxnSpPr/>
      </xdr:nvCxnSpPr>
      <xdr:spPr>
        <a:xfrm flipV="1">
          <a:off x="4633595" y="11964017"/>
          <a:ext cx="1270" cy="1446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41451</xdr:rowOff>
    </xdr:from>
    <xdr:ext cx="599010" cy="259045"/>
    <xdr:sp macro="" textlink="">
      <xdr:nvSpPr>
        <xdr:cNvPr id="170" name="民生費最小値テキスト"/>
        <xdr:cNvSpPr txBox="1"/>
      </xdr:nvSpPr>
      <xdr:spPr>
        <a:xfrm>
          <a:off x="4686300" y="1341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37624</xdr:rowOff>
    </xdr:from>
    <xdr:to>
      <xdr:col>24</xdr:col>
      <xdr:colOff>152400</xdr:colOff>
      <xdr:row>78</xdr:row>
      <xdr:rowOff>37624</xdr:rowOff>
    </xdr:to>
    <xdr:cxnSp macro="">
      <xdr:nvCxnSpPr>
        <xdr:cNvPr id="171" name="直線コネクタ 170"/>
        <xdr:cNvCxnSpPr/>
      </xdr:nvCxnSpPr>
      <xdr:spPr>
        <a:xfrm>
          <a:off x="4546600" y="13410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80644</xdr:rowOff>
    </xdr:from>
    <xdr:ext cx="690189" cy="259045"/>
    <xdr:sp macro="" textlink="">
      <xdr:nvSpPr>
        <xdr:cNvPr id="172" name="民生費最大値テキスト"/>
        <xdr:cNvSpPr txBox="1"/>
      </xdr:nvSpPr>
      <xdr:spPr>
        <a:xfrm>
          <a:off x="4686300" y="117392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1,279,514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133967</xdr:rowOff>
    </xdr:from>
    <xdr:to>
      <xdr:col>24</xdr:col>
      <xdr:colOff>152400</xdr:colOff>
      <xdr:row>69</xdr:row>
      <xdr:rowOff>133967</xdr:rowOff>
    </xdr:to>
    <xdr:cxnSp macro="">
      <xdr:nvCxnSpPr>
        <xdr:cNvPr id="173" name="直線コネクタ 172"/>
        <xdr:cNvCxnSpPr/>
      </xdr:nvCxnSpPr>
      <xdr:spPr>
        <a:xfrm>
          <a:off x="4546600" y="1196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123822</xdr:rowOff>
    </xdr:from>
    <xdr:to>
      <xdr:col>24</xdr:col>
      <xdr:colOff>63500</xdr:colOff>
      <xdr:row>77</xdr:row>
      <xdr:rowOff>87154</xdr:rowOff>
    </xdr:to>
    <xdr:cxnSp macro="">
      <xdr:nvCxnSpPr>
        <xdr:cNvPr id="174" name="直線コネクタ 173"/>
        <xdr:cNvCxnSpPr/>
      </xdr:nvCxnSpPr>
      <xdr:spPr>
        <a:xfrm flipV="1">
          <a:off x="3797300" y="13154022"/>
          <a:ext cx="838200" cy="134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20626</xdr:rowOff>
    </xdr:from>
    <xdr:ext cx="599010" cy="259045"/>
    <xdr:sp macro="" textlink="">
      <xdr:nvSpPr>
        <xdr:cNvPr id="175" name="民生費平均値テキスト"/>
        <xdr:cNvSpPr txBox="1"/>
      </xdr:nvSpPr>
      <xdr:spPr>
        <a:xfrm>
          <a:off x="4686300" y="132222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42199</xdr:rowOff>
    </xdr:from>
    <xdr:to>
      <xdr:col>24</xdr:col>
      <xdr:colOff>114300</xdr:colOff>
      <xdr:row>77</xdr:row>
      <xdr:rowOff>143799</xdr:rowOff>
    </xdr:to>
    <xdr:sp macro="" textlink="">
      <xdr:nvSpPr>
        <xdr:cNvPr id="176" name="フローチャート: 判断 175"/>
        <xdr:cNvSpPr/>
      </xdr:nvSpPr>
      <xdr:spPr>
        <a:xfrm>
          <a:off x="4584700" y="13243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87154</xdr:rowOff>
    </xdr:from>
    <xdr:to>
      <xdr:col>19</xdr:col>
      <xdr:colOff>177800</xdr:colOff>
      <xdr:row>77</xdr:row>
      <xdr:rowOff>95523</xdr:rowOff>
    </xdr:to>
    <xdr:cxnSp macro="">
      <xdr:nvCxnSpPr>
        <xdr:cNvPr id="177" name="直線コネクタ 176"/>
        <xdr:cNvCxnSpPr/>
      </xdr:nvCxnSpPr>
      <xdr:spPr>
        <a:xfrm flipV="1">
          <a:off x="2908300" y="13288804"/>
          <a:ext cx="889000" cy="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53870</xdr:rowOff>
    </xdr:from>
    <xdr:to>
      <xdr:col>20</xdr:col>
      <xdr:colOff>38100</xdr:colOff>
      <xdr:row>77</xdr:row>
      <xdr:rowOff>155470</xdr:rowOff>
    </xdr:to>
    <xdr:sp macro="" textlink="">
      <xdr:nvSpPr>
        <xdr:cNvPr id="178" name="フローチャート: 判断 177"/>
        <xdr:cNvSpPr/>
      </xdr:nvSpPr>
      <xdr:spPr>
        <a:xfrm>
          <a:off x="3746500" y="1325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146597</xdr:rowOff>
    </xdr:from>
    <xdr:ext cx="599010" cy="259045"/>
    <xdr:sp macro="" textlink="">
      <xdr:nvSpPr>
        <xdr:cNvPr id="179" name="テキスト ボックス 178"/>
        <xdr:cNvSpPr txBox="1"/>
      </xdr:nvSpPr>
      <xdr:spPr>
        <a:xfrm>
          <a:off x="3497795" y="13348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95523</xdr:rowOff>
    </xdr:from>
    <xdr:to>
      <xdr:col>15</xdr:col>
      <xdr:colOff>50800</xdr:colOff>
      <xdr:row>77</xdr:row>
      <xdr:rowOff>121318</xdr:rowOff>
    </xdr:to>
    <xdr:cxnSp macro="">
      <xdr:nvCxnSpPr>
        <xdr:cNvPr id="180" name="直線コネクタ 179"/>
        <xdr:cNvCxnSpPr/>
      </xdr:nvCxnSpPr>
      <xdr:spPr>
        <a:xfrm flipV="1">
          <a:off x="2019300" y="13297173"/>
          <a:ext cx="889000" cy="25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2511</xdr:rowOff>
    </xdr:from>
    <xdr:to>
      <xdr:col>15</xdr:col>
      <xdr:colOff>101600</xdr:colOff>
      <xdr:row>77</xdr:row>
      <xdr:rowOff>104111</xdr:rowOff>
    </xdr:to>
    <xdr:sp macro="" textlink="">
      <xdr:nvSpPr>
        <xdr:cNvPr id="181" name="フローチャート: 判断 180"/>
        <xdr:cNvSpPr/>
      </xdr:nvSpPr>
      <xdr:spPr>
        <a:xfrm>
          <a:off x="2857500" y="1320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120638</xdr:rowOff>
    </xdr:from>
    <xdr:ext cx="599010" cy="259045"/>
    <xdr:sp macro="" textlink="">
      <xdr:nvSpPr>
        <xdr:cNvPr id="182" name="テキスト ボックス 181"/>
        <xdr:cNvSpPr txBox="1"/>
      </xdr:nvSpPr>
      <xdr:spPr>
        <a:xfrm>
          <a:off x="2608795" y="12979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121318</xdr:rowOff>
    </xdr:from>
    <xdr:to>
      <xdr:col>10</xdr:col>
      <xdr:colOff>114300</xdr:colOff>
      <xdr:row>77</xdr:row>
      <xdr:rowOff>129546</xdr:rowOff>
    </xdr:to>
    <xdr:cxnSp macro="">
      <xdr:nvCxnSpPr>
        <xdr:cNvPr id="183" name="直線コネクタ 182"/>
        <xdr:cNvCxnSpPr/>
      </xdr:nvCxnSpPr>
      <xdr:spPr>
        <a:xfrm flipV="1">
          <a:off x="1130300" y="13322968"/>
          <a:ext cx="889000" cy="8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87196</xdr:rowOff>
    </xdr:from>
    <xdr:to>
      <xdr:col>10</xdr:col>
      <xdr:colOff>165100</xdr:colOff>
      <xdr:row>78</xdr:row>
      <xdr:rowOff>17346</xdr:rowOff>
    </xdr:to>
    <xdr:sp macro="" textlink="">
      <xdr:nvSpPr>
        <xdr:cNvPr id="184" name="フローチャート: 判断 183"/>
        <xdr:cNvSpPr/>
      </xdr:nvSpPr>
      <xdr:spPr>
        <a:xfrm>
          <a:off x="1968500" y="13288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8473</xdr:rowOff>
    </xdr:from>
    <xdr:ext cx="599010" cy="259045"/>
    <xdr:sp macro="" textlink="">
      <xdr:nvSpPr>
        <xdr:cNvPr id="185" name="テキスト ボックス 184"/>
        <xdr:cNvSpPr txBox="1"/>
      </xdr:nvSpPr>
      <xdr:spPr>
        <a:xfrm>
          <a:off x="1719795" y="13381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97270</xdr:rowOff>
    </xdr:from>
    <xdr:to>
      <xdr:col>6</xdr:col>
      <xdr:colOff>38100</xdr:colOff>
      <xdr:row>78</xdr:row>
      <xdr:rowOff>27420</xdr:rowOff>
    </xdr:to>
    <xdr:sp macro="" textlink="">
      <xdr:nvSpPr>
        <xdr:cNvPr id="186" name="フローチャート: 判断 185"/>
        <xdr:cNvSpPr/>
      </xdr:nvSpPr>
      <xdr:spPr>
        <a:xfrm>
          <a:off x="1079500" y="1329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18547</xdr:rowOff>
    </xdr:from>
    <xdr:ext cx="599010" cy="259045"/>
    <xdr:sp macro="" textlink="">
      <xdr:nvSpPr>
        <xdr:cNvPr id="187" name="テキスト ボックス 186"/>
        <xdr:cNvSpPr txBox="1"/>
      </xdr:nvSpPr>
      <xdr:spPr>
        <a:xfrm>
          <a:off x="830795" y="1339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73022</xdr:rowOff>
    </xdr:from>
    <xdr:to>
      <xdr:col>24</xdr:col>
      <xdr:colOff>114300</xdr:colOff>
      <xdr:row>77</xdr:row>
      <xdr:rowOff>3172</xdr:rowOff>
    </xdr:to>
    <xdr:sp macro="" textlink="">
      <xdr:nvSpPr>
        <xdr:cNvPr id="193" name="楕円 192"/>
        <xdr:cNvSpPr/>
      </xdr:nvSpPr>
      <xdr:spPr>
        <a:xfrm>
          <a:off x="4584700" y="1310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95900</xdr:rowOff>
    </xdr:from>
    <xdr:ext cx="599010" cy="259045"/>
    <xdr:sp macro="" textlink="">
      <xdr:nvSpPr>
        <xdr:cNvPr id="194" name="民生費該当値テキスト"/>
        <xdr:cNvSpPr txBox="1"/>
      </xdr:nvSpPr>
      <xdr:spPr>
        <a:xfrm>
          <a:off x="4686300" y="12954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36354</xdr:rowOff>
    </xdr:from>
    <xdr:to>
      <xdr:col>20</xdr:col>
      <xdr:colOff>38100</xdr:colOff>
      <xdr:row>77</xdr:row>
      <xdr:rowOff>137954</xdr:rowOff>
    </xdr:to>
    <xdr:sp macro="" textlink="">
      <xdr:nvSpPr>
        <xdr:cNvPr id="195" name="楕円 194"/>
        <xdr:cNvSpPr/>
      </xdr:nvSpPr>
      <xdr:spPr>
        <a:xfrm>
          <a:off x="3746500" y="1323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154481</xdr:rowOff>
    </xdr:from>
    <xdr:ext cx="599010" cy="259045"/>
    <xdr:sp macro="" textlink="">
      <xdr:nvSpPr>
        <xdr:cNvPr id="196" name="テキスト ボックス 195"/>
        <xdr:cNvSpPr txBox="1"/>
      </xdr:nvSpPr>
      <xdr:spPr>
        <a:xfrm>
          <a:off x="3497795" y="13013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44723</xdr:rowOff>
    </xdr:from>
    <xdr:to>
      <xdr:col>15</xdr:col>
      <xdr:colOff>101600</xdr:colOff>
      <xdr:row>77</xdr:row>
      <xdr:rowOff>146323</xdr:rowOff>
    </xdr:to>
    <xdr:sp macro="" textlink="">
      <xdr:nvSpPr>
        <xdr:cNvPr id="197" name="楕円 196"/>
        <xdr:cNvSpPr/>
      </xdr:nvSpPr>
      <xdr:spPr>
        <a:xfrm>
          <a:off x="2857500" y="1324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137450</xdr:rowOff>
    </xdr:from>
    <xdr:ext cx="599010" cy="259045"/>
    <xdr:sp macro="" textlink="">
      <xdr:nvSpPr>
        <xdr:cNvPr id="198" name="テキスト ボックス 197"/>
        <xdr:cNvSpPr txBox="1"/>
      </xdr:nvSpPr>
      <xdr:spPr>
        <a:xfrm>
          <a:off x="2608795" y="13339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70518</xdr:rowOff>
    </xdr:from>
    <xdr:to>
      <xdr:col>10</xdr:col>
      <xdr:colOff>165100</xdr:colOff>
      <xdr:row>78</xdr:row>
      <xdr:rowOff>668</xdr:rowOff>
    </xdr:to>
    <xdr:sp macro="" textlink="">
      <xdr:nvSpPr>
        <xdr:cNvPr id="199" name="楕円 198"/>
        <xdr:cNvSpPr/>
      </xdr:nvSpPr>
      <xdr:spPr>
        <a:xfrm>
          <a:off x="1968500" y="13272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17195</xdr:rowOff>
    </xdr:from>
    <xdr:ext cx="599010" cy="259045"/>
    <xdr:sp macro="" textlink="">
      <xdr:nvSpPr>
        <xdr:cNvPr id="200" name="テキスト ボックス 199"/>
        <xdr:cNvSpPr txBox="1"/>
      </xdr:nvSpPr>
      <xdr:spPr>
        <a:xfrm>
          <a:off x="1719795" y="13047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78746</xdr:rowOff>
    </xdr:from>
    <xdr:to>
      <xdr:col>6</xdr:col>
      <xdr:colOff>38100</xdr:colOff>
      <xdr:row>78</xdr:row>
      <xdr:rowOff>8896</xdr:rowOff>
    </xdr:to>
    <xdr:sp macro="" textlink="">
      <xdr:nvSpPr>
        <xdr:cNvPr id="201" name="楕円 200"/>
        <xdr:cNvSpPr/>
      </xdr:nvSpPr>
      <xdr:spPr>
        <a:xfrm>
          <a:off x="1079500" y="13280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25423</xdr:rowOff>
    </xdr:from>
    <xdr:ext cx="599010" cy="259045"/>
    <xdr:sp macro="" textlink="">
      <xdr:nvSpPr>
        <xdr:cNvPr id="202" name="テキスト ボックス 201"/>
        <xdr:cNvSpPr txBox="1"/>
      </xdr:nvSpPr>
      <xdr:spPr>
        <a:xfrm>
          <a:off x="830795" y="13055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4" name="テキスト ボックス 223"/>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132649</xdr:rowOff>
    </xdr:from>
    <xdr:to>
      <xdr:col>24</xdr:col>
      <xdr:colOff>62865</xdr:colOff>
      <xdr:row>98</xdr:row>
      <xdr:rowOff>163162</xdr:rowOff>
    </xdr:to>
    <xdr:cxnSp macro="">
      <xdr:nvCxnSpPr>
        <xdr:cNvPr id="226" name="直線コネクタ 225"/>
        <xdr:cNvCxnSpPr/>
      </xdr:nvCxnSpPr>
      <xdr:spPr>
        <a:xfrm flipV="1">
          <a:off x="4633595" y="15563149"/>
          <a:ext cx="1270" cy="1402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166989</xdr:rowOff>
    </xdr:from>
    <xdr:ext cx="534377" cy="259045"/>
    <xdr:sp macro="" textlink="">
      <xdr:nvSpPr>
        <xdr:cNvPr id="227" name="衛生費最小値テキスト"/>
        <xdr:cNvSpPr txBox="1"/>
      </xdr:nvSpPr>
      <xdr:spPr>
        <a:xfrm>
          <a:off x="4686300" y="16969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163162</xdr:rowOff>
    </xdr:from>
    <xdr:to>
      <xdr:col>24</xdr:col>
      <xdr:colOff>152400</xdr:colOff>
      <xdr:row>98</xdr:row>
      <xdr:rowOff>163162</xdr:rowOff>
    </xdr:to>
    <xdr:cxnSp macro="">
      <xdr:nvCxnSpPr>
        <xdr:cNvPr id="228" name="直線コネクタ 227"/>
        <xdr:cNvCxnSpPr/>
      </xdr:nvCxnSpPr>
      <xdr:spPr>
        <a:xfrm>
          <a:off x="4546600" y="16965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79326</xdr:rowOff>
    </xdr:from>
    <xdr:ext cx="599010" cy="259045"/>
    <xdr:sp macro="" textlink="">
      <xdr:nvSpPr>
        <xdr:cNvPr id="229" name="衛生費最大値テキスト"/>
        <xdr:cNvSpPr txBox="1"/>
      </xdr:nvSpPr>
      <xdr:spPr>
        <a:xfrm>
          <a:off x="4686300" y="15338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763,701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132649</xdr:rowOff>
    </xdr:from>
    <xdr:to>
      <xdr:col>24</xdr:col>
      <xdr:colOff>152400</xdr:colOff>
      <xdr:row>90</xdr:row>
      <xdr:rowOff>132649</xdr:rowOff>
    </xdr:to>
    <xdr:cxnSp macro="">
      <xdr:nvCxnSpPr>
        <xdr:cNvPr id="230" name="直線コネクタ 229"/>
        <xdr:cNvCxnSpPr/>
      </xdr:nvCxnSpPr>
      <xdr:spPr>
        <a:xfrm>
          <a:off x="4546600" y="15563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23574</xdr:rowOff>
    </xdr:from>
    <xdr:to>
      <xdr:col>24</xdr:col>
      <xdr:colOff>63500</xdr:colOff>
      <xdr:row>98</xdr:row>
      <xdr:rowOff>41700</xdr:rowOff>
    </xdr:to>
    <xdr:cxnSp macro="">
      <xdr:nvCxnSpPr>
        <xdr:cNvPr id="231" name="直線コネクタ 230"/>
        <xdr:cNvCxnSpPr/>
      </xdr:nvCxnSpPr>
      <xdr:spPr>
        <a:xfrm flipV="1">
          <a:off x="3797300" y="16825674"/>
          <a:ext cx="838200" cy="18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66719</xdr:rowOff>
    </xdr:from>
    <xdr:ext cx="599010" cy="259045"/>
    <xdr:sp macro="" textlink="">
      <xdr:nvSpPr>
        <xdr:cNvPr id="232" name="衛生費平均値テキスト"/>
        <xdr:cNvSpPr txBox="1"/>
      </xdr:nvSpPr>
      <xdr:spPr>
        <a:xfrm>
          <a:off x="4686300" y="165259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43842</xdr:rowOff>
    </xdr:from>
    <xdr:to>
      <xdr:col>24</xdr:col>
      <xdr:colOff>114300</xdr:colOff>
      <xdr:row>97</xdr:row>
      <xdr:rowOff>145442</xdr:rowOff>
    </xdr:to>
    <xdr:sp macro="" textlink="">
      <xdr:nvSpPr>
        <xdr:cNvPr id="233" name="フローチャート: 判断 232"/>
        <xdr:cNvSpPr/>
      </xdr:nvSpPr>
      <xdr:spPr>
        <a:xfrm>
          <a:off x="4584700" y="1667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41700</xdr:rowOff>
    </xdr:from>
    <xdr:to>
      <xdr:col>19</xdr:col>
      <xdr:colOff>177800</xdr:colOff>
      <xdr:row>98</xdr:row>
      <xdr:rowOff>45665</xdr:rowOff>
    </xdr:to>
    <xdr:cxnSp macro="">
      <xdr:nvCxnSpPr>
        <xdr:cNvPr id="234" name="直線コネクタ 233"/>
        <xdr:cNvCxnSpPr/>
      </xdr:nvCxnSpPr>
      <xdr:spPr>
        <a:xfrm flipV="1">
          <a:off x="2908300" y="16843800"/>
          <a:ext cx="889000" cy="3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61785</xdr:rowOff>
    </xdr:from>
    <xdr:to>
      <xdr:col>20</xdr:col>
      <xdr:colOff>38100</xdr:colOff>
      <xdr:row>97</xdr:row>
      <xdr:rowOff>163385</xdr:rowOff>
    </xdr:to>
    <xdr:sp macro="" textlink="">
      <xdr:nvSpPr>
        <xdr:cNvPr id="235" name="フローチャート: 判断 234"/>
        <xdr:cNvSpPr/>
      </xdr:nvSpPr>
      <xdr:spPr>
        <a:xfrm>
          <a:off x="3746500" y="166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8462</xdr:rowOff>
    </xdr:from>
    <xdr:ext cx="599010" cy="259045"/>
    <xdr:sp macro="" textlink="">
      <xdr:nvSpPr>
        <xdr:cNvPr id="236" name="テキスト ボックス 235"/>
        <xdr:cNvSpPr txBox="1"/>
      </xdr:nvSpPr>
      <xdr:spPr>
        <a:xfrm>
          <a:off x="3497795" y="16467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28555</xdr:rowOff>
    </xdr:from>
    <xdr:to>
      <xdr:col>15</xdr:col>
      <xdr:colOff>50800</xdr:colOff>
      <xdr:row>98</xdr:row>
      <xdr:rowOff>45665</xdr:rowOff>
    </xdr:to>
    <xdr:cxnSp macro="">
      <xdr:nvCxnSpPr>
        <xdr:cNvPr id="237" name="直線コネクタ 236"/>
        <xdr:cNvCxnSpPr/>
      </xdr:nvCxnSpPr>
      <xdr:spPr>
        <a:xfrm>
          <a:off x="2019300" y="16830655"/>
          <a:ext cx="889000" cy="17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87965</xdr:rowOff>
    </xdr:from>
    <xdr:to>
      <xdr:col>15</xdr:col>
      <xdr:colOff>101600</xdr:colOff>
      <xdr:row>98</xdr:row>
      <xdr:rowOff>18115</xdr:rowOff>
    </xdr:to>
    <xdr:sp macro="" textlink="">
      <xdr:nvSpPr>
        <xdr:cNvPr id="238" name="フローチャート: 判断 237"/>
        <xdr:cNvSpPr/>
      </xdr:nvSpPr>
      <xdr:spPr>
        <a:xfrm>
          <a:off x="2857500" y="1671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34642</xdr:rowOff>
    </xdr:from>
    <xdr:ext cx="599010" cy="259045"/>
    <xdr:sp macro="" textlink="">
      <xdr:nvSpPr>
        <xdr:cNvPr id="239" name="テキスト ボックス 238"/>
        <xdr:cNvSpPr txBox="1"/>
      </xdr:nvSpPr>
      <xdr:spPr>
        <a:xfrm>
          <a:off x="2608795" y="16493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22392</xdr:rowOff>
    </xdr:from>
    <xdr:to>
      <xdr:col>10</xdr:col>
      <xdr:colOff>114300</xdr:colOff>
      <xdr:row>98</xdr:row>
      <xdr:rowOff>28555</xdr:rowOff>
    </xdr:to>
    <xdr:cxnSp macro="">
      <xdr:nvCxnSpPr>
        <xdr:cNvPr id="240" name="直線コネクタ 239"/>
        <xdr:cNvCxnSpPr/>
      </xdr:nvCxnSpPr>
      <xdr:spPr>
        <a:xfrm>
          <a:off x="1130300" y="16824492"/>
          <a:ext cx="889000" cy="6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102631</xdr:rowOff>
    </xdr:from>
    <xdr:to>
      <xdr:col>10</xdr:col>
      <xdr:colOff>165100</xdr:colOff>
      <xdr:row>98</xdr:row>
      <xdr:rowOff>32781</xdr:rowOff>
    </xdr:to>
    <xdr:sp macro="" textlink="">
      <xdr:nvSpPr>
        <xdr:cNvPr id="241" name="フローチャート: 判断 240"/>
        <xdr:cNvSpPr/>
      </xdr:nvSpPr>
      <xdr:spPr>
        <a:xfrm>
          <a:off x="1968500" y="1673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49308</xdr:rowOff>
    </xdr:from>
    <xdr:ext cx="599010" cy="259045"/>
    <xdr:sp macro="" textlink="">
      <xdr:nvSpPr>
        <xdr:cNvPr id="242" name="テキスト ボックス 241"/>
        <xdr:cNvSpPr txBox="1"/>
      </xdr:nvSpPr>
      <xdr:spPr>
        <a:xfrm>
          <a:off x="1719795" y="16508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124154</xdr:rowOff>
    </xdr:from>
    <xdr:to>
      <xdr:col>6</xdr:col>
      <xdr:colOff>38100</xdr:colOff>
      <xdr:row>98</xdr:row>
      <xdr:rowOff>54304</xdr:rowOff>
    </xdr:to>
    <xdr:sp macro="" textlink="">
      <xdr:nvSpPr>
        <xdr:cNvPr id="243" name="フローチャート: 判断 242"/>
        <xdr:cNvSpPr/>
      </xdr:nvSpPr>
      <xdr:spPr>
        <a:xfrm>
          <a:off x="1079500" y="1675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70831</xdr:rowOff>
    </xdr:from>
    <xdr:ext cx="599010" cy="259045"/>
    <xdr:sp macro="" textlink="">
      <xdr:nvSpPr>
        <xdr:cNvPr id="244" name="テキスト ボックス 243"/>
        <xdr:cNvSpPr txBox="1"/>
      </xdr:nvSpPr>
      <xdr:spPr>
        <a:xfrm>
          <a:off x="830795" y="16530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144224</xdr:rowOff>
    </xdr:from>
    <xdr:to>
      <xdr:col>24</xdr:col>
      <xdr:colOff>114300</xdr:colOff>
      <xdr:row>98</xdr:row>
      <xdr:rowOff>74374</xdr:rowOff>
    </xdr:to>
    <xdr:sp macro="" textlink="">
      <xdr:nvSpPr>
        <xdr:cNvPr id="250" name="楕円 249"/>
        <xdr:cNvSpPr/>
      </xdr:nvSpPr>
      <xdr:spPr>
        <a:xfrm>
          <a:off x="4584700" y="16774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122651</xdr:rowOff>
    </xdr:from>
    <xdr:ext cx="599010" cy="259045"/>
    <xdr:sp macro="" textlink="">
      <xdr:nvSpPr>
        <xdr:cNvPr id="251" name="衛生費該当値テキスト"/>
        <xdr:cNvSpPr txBox="1"/>
      </xdr:nvSpPr>
      <xdr:spPr>
        <a:xfrm>
          <a:off x="4686300" y="16753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162350</xdr:rowOff>
    </xdr:from>
    <xdr:to>
      <xdr:col>20</xdr:col>
      <xdr:colOff>38100</xdr:colOff>
      <xdr:row>98</xdr:row>
      <xdr:rowOff>92500</xdr:rowOff>
    </xdr:to>
    <xdr:sp macro="" textlink="">
      <xdr:nvSpPr>
        <xdr:cNvPr id="252" name="楕円 251"/>
        <xdr:cNvSpPr/>
      </xdr:nvSpPr>
      <xdr:spPr>
        <a:xfrm>
          <a:off x="3746500" y="1679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83627</xdr:rowOff>
    </xdr:from>
    <xdr:ext cx="534377" cy="259045"/>
    <xdr:sp macro="" textlink="">
      <xdr:nvSpPr>
        <xdr:cNvPr id="253" name="テキスト ボックス 252"/>
        <xdr:cNvSpPr txBox="1"/>
      </xdr:nvSpPr>
      <xdr:spPr>
        <a:xfrm>
          <a:off x="3530111" y="16885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166315</xdr:rowOff>
    </xdr:from>
    <xdr:to>
      <xdr:col>15</xdr:col>
      <xdr:colOff>101600</xdr:colOff>
      <xdr:row>98</xdr:row>
      <xdr:rowOff>96465</xdr:rowOff>
    </xdr:to>
    <xdr:sp macro="" textlink="">
      <xdr:nvSpPr>
        <xdr:cNvPr id="254" name="楕円 253"/>
        <xdr:cNvSpPr/>
      </xdr:nvSpPr>
      <xdr:spPr>
        <a:xfrm>
          <a:off x="2857500" y="1679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87592</xdr:rowOff>
    </xdr:from>
    <xdr:ext cx="534377" cy="259045"/>
    <xdr:sp macro="" textlink="">
      <xdr:nvSpPr>
        <xdr:cNvPr id="255" name="テキスト ボックス 254"/>
        <xdr:cNvSpPr txBox="1"/>
      </xdr:nvSpPr>
      <xdr:spPr>
        <a:xfrm>
          <a:off x="2641111" y="16889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149205</xdr:rowOff>
    </xdr:from>
    <xdr:to>
      <xdr:col>10</xdr:col>
      <xdr:colOff>165100</xdr:colOff>
      <xdr:row>98</xdr:row>
      <xdr:rowOff>79355</xdr:rowOff>
    </xdr:to>
    <xdr:sp macro="" textlink="">
      <xdr:nvSpPr>
        <xdr:cNvPr id="256" name="楕円 255"/>
        <xdr:cNvSpPr/>
      </xdr:nvSpPr>
      <xdr:spPr>
        <a:xfrm>
          <a:off x="1968500" y="16779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70482</xdr:rowOff>
    </xdr:from>
    <xdr:ext cx="534377" cy="259045"/>
    <xdr:sp macro="" textlink="">
      <xdr:nvSpPr>
        <xdr:cNvPr id="257" name="テキスト ボックス 256"/>
        <xdr:cNvSpPr txBox="1"/>
      </xdr:nvSpPr>
      <xdr:spPr>
        <a:xfrm>
          <a:off x="1752111" y="16872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143042</xdr:rowOff>
    </xdr:from>
    <xdr:to>
      <xdr:col>6</xdr:col>
      <xdr:colOff>38100</xdr:colOff>
      <xdr:row>98</xdr:row>
      <xdr:rowOff>73192</xdr:rowOff>
    </xdr:to>
    <xdr:sp macro="" textlink="">
      <xdr:nvSpPr>
        <xdr:cNvPr id="258" name="楕円 257"/>
        <xdr:cNvSpPr/>
      </xdr:nvSpPr>
      <xdr:spPr>
        <a:xfrm>
          <a:off x="1079500" y="1677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64319</xdr:rowOff>
    </xdr:from>
    <xdr:ext cx="599010" cy="259045"/>
    <xdr:sp macro="" textlink="">
      <xdr:nvSpPr>
        <xdr:cNvPr id="259" name="テキスト ボックス 258"/>
        <xdr:cNvSpPr txBox="1"/>
      </xdr:nvSpPr>
      <xdr:spPr>
        <a:xfrm>
          <a:off x="830795" y="16866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3" name="テキスト ボックス 272"/>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5" name="テキスト ボックス 274"/>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7" name="テキスト ボックス 276"/>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79" name="テキスト ボックス 278"/>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92347</xdr:rowOff>
    </xdr:from>
    <xdr:to>
      <xdr:col>54</xdr:col>
      <xdr:colOff>189865</xdr:colOff>
      <xdr:row>39</xdr:row>
      <xdr:rowOff>98878</xdr:rowOff>
    </xdr:to>
    <xdr:cxnSp macro="">
      <xdr:nvCxnSpPr>
        <xdr:cNvPr id="285" name="直線コネクタ 284"/>
        <xdr:cNvCxnSpPr/>
      </xdr:nvCxnSpPr>
      <xdr:spPr>
        <a:xfrm flipV="1">
          <a:off x="10475595" y="5235847"/>
          <a:ext cx="1270" cy="1549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124505</xdr:rowOff>
    </xdr:from>
    <xdr:ext cx="249299" cy="259045"/>
    <xdr:sp macro="" textlink="">
      <xdr:nvSpPr>
        <xdr:cNvPr id="286" name="労働費最小値テキスト"/>
        <xdr:cNvSpPr txBox="1"/>
      </xdr:nvSpPr>
      <xdr:spPr>
        <a:xfrm>
          <a:off x="10528300" y="6811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39024</xdr:rowOff>
    </xdr:from>
    <xdr:ext cx="534377" cy="259045"/>
    <xdr:sp macro="" textlink="">
      <xdr:nvSpPr>
        <xdr:cNvPr id="288" name="労働費最大値テキスト"/>
        <xdr:cNvSpPr txBox="1"/>
      </xdr:nvSpPr>
      <xdr:spPr>
        <a:xfrm>
          <a:off x="10528300" y="5011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94,900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92347</xdr:rowOff>
    </xdr:from>
    <xdr:to>
      <xdr:col>55</xdr:col>
      <xdr:colOff>88900</xdr:colOff>
      <xdr:row>30</xdr:row>
      <xdr:rowOff>92347</xdr:rowOff>
    </xdr:to>
    <xdr:cxnSp macro="">
      <xdr:nvCxnSpPr>
        <xdr:cNvPr id="289" name="直線コネクタ 288"/>
        <xdr:cNvCxnSpPr/>
      </xdr:nvCxnSpPr>
      <xdr:spPr>
        <a:xfrm>
          <a:off x="10388600" y="5235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0" name="直線コネクタ 289"/>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41956</xdr:rowOff>
    </xdr:from>
    <xdr:ext cx="469744" cy="259045"/>
    <xdr:sp macro="" textlink="">
      <xdr:nvSpPr>
        <xdr:cNvPr id="291" name="労働費平均値テキスト"/>
        <xdr:cNvSpPr txBox="1"/>
      </xdr:nvSpPr>
      <xdr:spPr>
        <a:xfrm>
          <a:off x="10528300" y="65570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19079</xdr:rowOff>
    </xdr:from>
    <xdr:to>
      <xdr:col>55</xdr:col>
      <xdr:colOff>50800</xdr:colOff>
      <xdr:row>39</xdr:row>
      <xdr:rowOff>120679</xdr:rowOff>
    </xdr:to>
    <xdr:sp macro="" textlink="">
      <xdr:nvSpPr>
        <xdr:cNvPr id="292" name="フローチャート: 判断 291"/>
        <xdr:cNvSpPr/>
      </xdr:nvSpPr>
      <xdr:spPr>
        <a:xfrm>
          <a:off x="10426700" y="6705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3" name="直線コネクタ 292"/>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39</xdr:row>
      <xdr:rowOff>14017</xdr:rowOff>
    </xdr:from>
    <xdr:to>
      <xdr:col>50</xdr:col>
      <xdr:colOff>165100</xdr:colOff>
      <xdr:row>39</xdr:row>
      <xdr:rowOff>115617</xdr:rowOff>
    </xdr:to>
    <xdr:sp macro="" textlink="">
      <xdr:nvSpPr>
        <xdr:cNvPr id="294" name="フローチャート: 判断 293"/>
        <xdr:cNvSpPr/>
      </xdr:nvSpPr>
      <xdr:spPr>
        <a:xfrm>
          <a:off x="9588500" y="6700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132144</xdr:rowOff>
    </xdr:from>
    <xdr:ext cx="469744" cy="259045"/>
    <xdr:sp macro="" textlink="">
      <xdr:nvSpPr>
        <xdr:cNvPr id="295" name="テキスト ボックス 294"/>
        <xdr:cNvSpPr txBox="1"/>
      </xdr:nvSpPr>
      <xdr:spPr>
        <a:xfrm>
          <a:off x="9404428" y="6475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6" name="直線コネクタ 295"/>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165612</xdr:rowOff>
    </xdr:from>
    <xdr:to>
      <xdr:col>46</xdr:col>
      <xdr:colOff>38100</xdr:colOff>
      <xdr:row>39</xdr:row>
      <xdr:rowOff>95762</xdr:rowOff>
    </xdr:to>
    <xdr:sp macro="" textlink="">
      <xdr:nvSpPr>
        <xdr:cNvPr id="297" name="フローチャート: 判断 296"/>
        <xdr:cNvSpPr/>
      </xdr:nvSpPr>
      <xdr:spPr>
        <a:xfrm>
          <a:off x="8699500" y="6680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112289</xdr:rowOff>
    </xdr:from>
    <xdr:ext cx="469744" cy="259045"/>
    <xdr:sp macro="" textlink="">
      <xdr:nvSpPr>
        <xdr:cNvPr id="298" name="テキスト ボックス 297"/>
        <xdr:cNvSpPr txBox="1"/>
      </xdr:nvSpPr>
      <xdr:spPr>
        <a:xfrm>
          <a:off x="8515428" y="6455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299" name="直線コネクタ 298"/>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9527</xdr:rowOff>
    </xdr:from>
    <xdr:to>
      <xdr:col>41</xdr:col>
      <xdr:colOff>101600</xdr:colOff>
      <xdr:row>39</xdr:row>
      <xdr:rowOff>111127</xdr:rowOff>
    </xdr:to>
    <xdr:sp macro="" textlink="">
      <xdr:nvSpPr>
        <xdr:cNvPr id="300" name="フローチャート: 判断 299"/>
        <xdr:cNvSpPr/>
      </xdr:nvSpPr>
      <xdr:spPr>
        <a:xfrm>
          <a:off x="7810500" y="669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127654</xdr:rowOff>
    </xdr:from>
    <xdr:ext cx="469744" cy="259045"/>
    <xdr:sp macro="" textlink="">
      <xdr:nvSpPr>
        <xdr:cNvPr id="301" name="テキスト ボックス 300"/>
        <xdr:cNvSpPr txBox="1"/>
      </xdr:nvSpPr>
      <xdr:spPr>
        <a:xfrm>
          <a:off x="7626428" y="647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161203</xdr:rowOff>
    </xdr:from>
    <xdr:to>
      <xdr:col>36</xdr:col>
      <xdr:colOff>165100</xdr:colOff>
      <xdr:row>39</xdr:row>
      <xdr:rowOff>91353</xdr:rowOff>
    </xdr:to>
    <xdr:sp macro="" textlink="">
      <xdr:nvSpPr>
        <xdr:cNvPr id="302" name="フローチャート: 判断 301"/>
        <xdr:cNvSpPr/>
      </xdr:nvSpPr>
      <xdr:spPr>
        <a:xfrm>
          <a:off x="6921500" y="667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107880</xdr:rowOff>
    </xdr:from>
    <xdr:ext cx="469744" cy="259045"/>
    <xdr:sp macro="" textlink="">
      <xdr:nvSpPr>
        <xdr:cNvPr id="303" name="テキスト ボックス 302"/>
        <xdr:cNvSpPr txBox="1"/>
      </xdr:nvSpPr>
      <xdr:spPr>
        <a:xfrm>
          <a:off x="6737428" y="6451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09" name="楕円 308"/>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168955</xdr:rowOff>
    </xdr:from>
    <xdr:ext cx="249299" cy="259045"/>
    <xdr:sp macro="" textlink="">
      <xdr:nvSpPr>
        <xdr:cNvPr id="310" name="労働費該当値テキスト"/>
        <xdr:cNvSpPr txBox="1"/>
      </xdr:nvSpPr>
      <xdr:spPr>
        <a:xfrm>
          <a:off x="10528300" y="6684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1" name="楕円 310"/>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2" name="テキスト ボックス 311"/>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3" name="楕円 312"/>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4" name="テキスト ボックス 313"/>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5" name="楕円 314"/>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6" name="テキスト ボックス 315"/>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17" name="楕円 316"/>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18" name="テキスト ボックス 317"/>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130035</xdr:rowOff>
    </xdr:from>
    <xdr:to>
      <xdr:col>54</xdr:col>
      <xdr:colOff>189865</xdr:colOff>
      <xdr:row>58</xdr:row>
      <xdr:rowOff>139369</xdr:rowOff>
    </xdr:to>
    <xdr:cxnSp macro="">
      <xdr:nvCxnSpPr>
        <xdr:cNvPr id="340" name="直線コネクタ 339"/>
        <xdr:cNvCxnSpPr/>
      </xdr:nvCxnSpPr>
      <xdr:spPr>
        <a:xfrm flipV="1">
          <a:off x="10475595" y="8702535"/>
          <a:ext cx="1270" cy="1380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143196</xdr:rowOff>
    </xdr:from>
    <xdr:ext cx="378565" cy="259045"/>
    <xdr:sp macro="" textlink="">
      <xdr:nvSpPr>
        <xdr:cNvPr id="341" name="農林水産業費最小値テキスト"/>
        <xdr:cNvSpPr txBox="1"/>
      </xdr:nvSpPr>
      <xdr:spPr>
        <a:xfrm>
          <a:off x="10528300" y="100872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139369</xdr:rowOff>
    </xdr:from>
    <xdr:to>
      <xdr:col>55</xdr:col>
      <xdr:colOff>88900</xdr:colOff>
      <xdr:row>58</xdr:row>
      <xdr:rowOff>139369</xdr:rowOff>
    </xdr:to>
    <xdr:cxnSp macro="">
      <xdr:nvCxnSpPr>
        <xdr:cNvPr id="342" name="直線コネクタ 341"/>
        <xdr:cNvCxnSpPr/>
      </xdr:nvCxnSpPr>
      <xdr:spPr>
        <a:xfrm>
          <a:off x="10388600" y="10083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76712</xdr:rowOff>
    </xdr:from>
    <xdr:ext cx="690189" cy="259045"/>
    <xdr:sp macro="" textlink="">
      <xdr:nvSpPr>
        <xdr:cNvPr id="343" name="農林水産業費最大値テキスト"/>
        <xdr:cNvSpPr txBox="1"/>
      </xdr:nvSpPr>
      <xdr:spPr>
        <a:xfrm>
          <a:off x="10528300" y="84777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1,510,570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130035</xdr:rowOff>
    </xdr:from>
    <xdr:to>
      <xdr:col>55</xdr:col>
      <xdr:colOff>88900</xdr:colOff>
      <xdr:row>50</xdr:row>
      <xdr:rowOff>130035</xdr:rowOff>
    </xdr:to>
    <xdr:cxnSp macro="">
      <xdr:nvCxnSpPr>
        <xdr:cNvPr id="344" name="直線コネクタ 343"/>
        <xdr:cNvCxnSpPr/>
      </xdr:nvCxnSpPr>
      <xdr:spPr>
        <a:xfrm>
          <a:off x="10388600" y="8702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122872</xdr:rowOff>
    </xdr:from>
    <xdr:to>
      <xdr:col>55</xdr:col>
      <xdr:colOff>0</xdr:colOff>
      <xdr:row>58</xdr:row>
      <xdr:rowOff>124528</xdr:rowOff>
    </xdr:to>
    <xdr:cxnSp macro="">
      <xdr:nvCxnSpPr>
        <xdr:cNvPr id="345" name="直線コネクタ 344"/>
        <xdr:cNvCxnSpPr/>
      </xdr:nvCxnSpPr>
      <xdr:spPr>
        <a:xfrm flipV="1">
          <a:off x="9639300" y="10066972"/>
          <a:ext cx="838200" cy="1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11983</xdr:rowOff>
    </xdr:from>
    <xdr:ext cx="599010" cy="259045"/>
    <xdr:sp macro="" textlink="">
      <xdr:nvSpPr>
        <xdr:cNvPr id="346" name="農林水産業費平均値テキスト"/>
        <xdr:cNvSpPr txBox="1"/>
      </xdr:nvSpPr>
      <xdr:spPr>
        <a:xfrm>
          <a:off x="10528300" y="97846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160556</xdr:rowOff>
    </xdr:from>
    <xdr:to>
      <xdr:col>55</xdr:col>
      <xdr:colOff>50800</xdr:colOff>
      <xdr:row>58</xdr:row>
      <xdr:rowOff>90706</xdr:rowOff>
    </xdr:to>
    <xdr:sp macro="" textlink="">
      <xdr:nvSpPr>
        <xdr:cNvPr id="347" name="フローチャート: 判断 346"/>
        <xdr:cNvSpPr/>
      </xdr:nvSpPr>
      <xdr:spPr>
        <a:xfrm>
          <a:off x="10426700" y="9933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124528</xdr:rowOff>
    </xdr:from>
    <xdr:to>
      <xdr:col>50</xdr:col>
      <xdr:colOff>114300</xdr:colOff>
      <xdr:row>58</xdr:row>
      <xdr:rowOff>127231</xdr:rowOff>
    </xdr:to>
    <xdr:cxnSp macro="">
      <xdr:nvCxnSpPr>
        <xdr:cNvPr id="348" name="直線コネクタ 347"/>
        <xdr:cNvCxnSpPr/>
      </xdr:nvCxnSpPr>
      <xdr:spPr>
        <a:xfrm flipV="1">
          <a:off x="8750300" y="10068628"/>
          <a:ext cx="889000" cy="2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1972</xdr:rowOff>
    </xdr:from>
    <xdr:to>
      <xdr:col>50</xdr:col>
      <xdr:colOff>165100</xdr:colOff>
      <xdr:row>58</xdr:row>
      <xdr:rowOff>103572</xdr:rowOff>
    </xdr:to>
    <xdr:sp macro="" textlink="">
      <xdr:nvSpPr>
        <xdr:cNvPr id="349" name="フローチャート: 判断 348"/>
        <xdr:cNvSpPr/>
      </xdr:nvSpPr>
      <xdr:spPr>
        <a:xfrm>
          <a:off x="9588500" y="994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120099</xdr:rowOff>
    </xdr:from>
    <xdr:ext cx="534377" cy="259045"/>
    <xdr:sp macro="" textlink="">
      <xdr:nvSpPr>
        <xdr:cNvPr id="350" name="テキスト ボックス 349"/>
        <xdr:cNvSpPr txBox="1"/>
      </xdr:nvSpPr>
      <xdr:spPr>
        <a:xfrm>
          <a:off x="9372111" y="9721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125910</xdr:rowOff>
    </xdr:from>
    <xdr:to>
      <xdr:col>45</xdr:col>
      <xdr:colOff>177800</xdr:colOff>
      <xdr:row>58</xdr:row>
      <xdr:rowOff>127231</xdr:rowOff>
    </xdr:to>
    <xdr:cxnSp macro="">
      <xdr:nvCxnSpPr>
        <xdr:cNvPr id="351" name="直線コネクタ 350"/>
        <xdr:cNvCxnSpPr/>
      </xdr:nvCxnSpPr>
      <xdr:spPr>
        <a:xfrm>
          <a:off x="7861300" y="10070010"/>
          <a:ext cx="889000" cy="1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169893</xdr:rowOff>
    </xdr:from>
    <xdr:to>
      <xdr:col>46</xdr:col>
      <xdr:colOff>38100</xdr:colOff>
      <xdr:row>58</xdr:row>
      <xdr:rowOff>100043</xdr:rowOff>
    </xdr:to>
    <xdr:sp macro="" textlink="">
      <xdr:nvSpPr>
        <xdr:cNvPr id="352" name="フローチャート: 判断 351"/>
        <xdr:cNvSpPr/>
      </xdr:nvSpPr>
      <xdr:spPr>
        <a:xfrm>
          <a:off x="8699500" y="994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116570</xdr:rowOff>
    </xdr:from>
    <xdr:ext cx="534377" cy="259045"/>
    <xdr:sp macro="" textlink="">
      <xdr:nvSpPr>
        <xdr:cNvPr id="353" name="テキスト ボックス 352"/>
        <xdr:cNvSpPr txBox="1"/>
      </xdr:nvSpPr>
      <xdr:spPr>
        <a:xfrm>
          <a:off x="8483111" y="9717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125910</xdr:rowOff>
    </xdr:from>
    <xdr:to>
      <xdr:col>41</xdr:col>
      <xdr:colOff>50800</xdr:colOff>
      <xdr:row>58</xdr:row>
      <xdr:rowOff>128157</xdr:rowOff>
    </xdr:to>
    <xdr:cxnSp macro="">
      <xdr:nvCxnSpPr>
        <xdr:cNvPr id="354" name="直線コネクタ 353"/>
        <xdr:cNvCxnSpPr/>
      </xdr:nvCxnSpPr>
      <xdr:spPr>
        <a:xfrm flipV="1">
          <a:off x="6972300" y="10070010"/>
          <a:ext cx="889000" cy="2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167994</xdr:rowOff>
    </xdr:from>
    <xdr:to>
      <xdr:col>41</xdr:col>
      <xdr:colOff>101600</xdr:colOff>
      <xdr:row>58</xdr:row>
      <xdr:rowOff>98144</xdr:rowOff>
    </xdr:to>
    <xdr:sp macro="" textlink="">
      <xdr:nvSpPr>
        <xdr:cNvPr id="355" name="フローチャート: 判断 354"/>
        <xdr:cNvSpPr/>
      </xdr:nvSpPr>
      <xdr:spPr>
        <a:xfrm>
          <a:off x="7810500" y="994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114671</xdr:rowOff>
    </xdr:from>
    <xdr:ext cx="599010" cy="259045"/>
    <xdr:sp macro="" textlink="">
      <xdr:nvSpPr>
        <xdr:cNvPr id="356" name="テキスト ボックス 355"/>
        <xdr:cNvSpPr txBox="1"/>
      </xdr:nvSpPr>
      <xdr:spPr>
        <a:xfrm>
          <a:off x="7561795" y="9715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1848</xdr:rowOff>
    </xdr:from>
    <xdr:to>
      <xdr:col>36</xdr:col>
      <xdr:colOff>165100</xdr:colOff>
      <xdr:row>58</xdr:row>
      <xdr:rowOff>103448</xdr:rowOff>
    </xdr:to>
    <xdr:sp macro="" textlink="">
      <xdr:nvSpPr>
        <xdr:cNvPr id="357" name="フローチャート: 判断 356"/>
        <xdr:cNvSpPr/>
      </xdr:nvSpPr>
      <xdr:spPr>
        <a:xfrm>
          <a:off x="6921500" y="99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119975</xdr:rowOff>
    </xdr:from>
    <xdr:ext cx="534377" cy="259045"/>
    <xdr:sp macro="" textlink="">
      <xdr:nvSpPr>
        <xdr:cNvPr id="358" name="テキスト ボックス 357"/>
        <xdr:cNvSpPr txBox="1"/>
      </xdr:nvSpPr>
      <xdr:spPr>
        <a:xfrm>
          <a:off x="6705111" y="9721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72072</xdr:rowOff>
    </xdr:from>
    <xdr:to>
      <xdr:col>55</xdr:col>
      <xdr:colOff>50800</xdr:colOff>
      <xdr:row>59</xdr:row>
      <xdr:rowOff>2222</xdr:rowOff>
    </xdr:to>
    <xdr:sp macro="" textlink="">
      <xdr:nvSpPr>
        <xdr:cNvPr id="364" name="楕円 363"/>
        <xdr:cNvSpPr/>
      </xdr:nvSpPr>
      <xdr:spPr>
        <a:xfrm>
          <a:off x="10426700" y="10016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158449</xdr:rowOff>
    </xdr:from>
    <xdr:ext cx="534377" cy="259045"/>
    <xdr:sp macro="" textlink="">
      <xdr:nvSpPr>
        <xdr:cNvPr id="365" name="農林水産業費該当値テキスト"/>
        <xdr:cNvSpPr txBox="1"/>
      </xdr:nvSpPr>
      <xdr:spPr>
        <a:xfrm>
          <a:off x="10528300" y="993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73728</xdr:rowOff>
    </xdr:from>
    <xdr:to>
      <xdr:col>50</xdr:col>
      <xdr:colOff>165100</xdr:colOff>
      <xdr:row>59</xdr:row>
      <xdr:rowOff>3878</xdr:rowOff>
    </xdr:to>
    <xdr:sp macro="" textlink="">
      <xdr:nvSpPr>
        <xdr:cNvPr id="366" name="楕円 365"/>
        <xdr:cNvSpPr/>
      </xdr:nvSpPr>
      <xdr:spPr>
        <a:xfrm>
          <a:off x="9588500" y="1001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166455</xdr:rowOff>
    </xdr:from>
    <xdr:ext cx="534377" cy="259045"/>
    <xdr:sp macro="" textlink="">
      <xdr:nvSpPr>
        <xdr:cNvPr id="367" name="テキスト ボックス 366"/>
        <xdr:cNvSpPr txBox="1"/>
      </xdr:nvSpPr>
      <xdr:spPr>
        <a:xfrm>
          <a:off x="9372111" y="10110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76431</xdr:rowOff>
    </xdr:from>
    <xdr:to>
      <xdr:col>46</xdr:col>
      <xdr:colOff>38100</xdr:colOff>
      <xdr:row>59</xdr:row>
      <xdr:rowOff>6581</xdr:rowOff>
    </xdr:to>
    <xdr:sp macro="" textlink="">
      <xdr:nvSpPr>
        <xdr:cNvPr id="368" name="楕円 367"/>
        <xdr:cNvSpPr/>
      </xdr:nvSpPr>
      <xdr:spPr>
        <a:xfrm>
          <a:off x="8699500" y="10020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169158</xdr:rowOff>
    </xdr:from>
    <xdr:ext cx="534377" cy="259045"/>
    <xdr:sp macro="" textlink="">
      <xdr:nvSpPr>
        <xdr:cNvPr id="369" name="テキスト ボックス 368"/>
        <xdr:cNvSpPr txBox="1"/>
      </xdr:nvSpPr>
      <xdr:spPr>
        <a:xfrm>
          <a:off x="8483111" y="10113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75110</xdr:rowOff>
    </xdr:from>
    <xdr:to>
      <xdr:col>41</xdr:col>
      <xdr:colOff>101600</xdr:colOff>
      <xdr:row>59</xdr:row>
      <xdr:rowOff>5260</xdr:rowOff>
    </xdr:to>
    <xdr:sp macro="" textlink="">
      <xdr:nvSpPr>
        <xdr:cNvPr id="370" name="楕円 369"/>
        <xdr:cNvSpPr/>
      </xdr:nvSpPr>
      <xdr:spPr>
        <a:xfrm>
          <a:off x="7810500" y="1001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167837</xdr:rowOff>
    </xdr:from>
    <xdr:ext cx="534377" cy="259045"/>
    <xdr:sp macro="" textlink="">
      <xdr:nvSpPr>
        <xdr:cNvPr id="371" name="テキスト ボックス 370"/>
        <xdr:cNvSpPr txBox="1"/>
      </xdr:nvSpPr>
      <xdr:spPr>
        <a:xfrm>
          <a:off x="7594111" y="1011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77357</xdr:rowOff>
    </xdr:from>
    <xdr:to>
      <xdr:col>36</xdr:col>
      <xdr:colOff>165100</xdr:colOff>
      <xdr:row>59</xdr:row>
      <xdr:rowOff>7507</xdr:rowOff>
    </xdr:to>
    <xdr:sp macro="" textlink="">
      <xdr:nvSpPr>
        <xdr:cNvPr id="372" name="楕円 371"/>
        <xdr:cNvSpPr/>
      </xdr:nvSpPr>
      <xdr:spPr>
        <a:xfrm>
          <a:off x="6921500" y="1002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170084</xdr:rowOff>
    </xdr:from>
    <xdr:ext cx="534377" cy="259045"/>
    <xdr:sp macro="" textlink="">
      <xdr:nvSpPr>
        <xdr:cNvPr id="373" name="テキスト ボックス 372"/>
        <xdr:cNvSpPr txBox="1"/>
      </xdr:nvSpPr>
      <xdr:spPr>
        <a:xfrm>
          <a:off x="6705111" y="10114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116876</xdr:rowOff>
    </xdr:from>
    <xdr:to>
      <xdr:col>54</xdr:col>
      <xdr:colOff>189865</xdr:colOff>
      <xdr:row>79</xdr:row>
      <xdr:rowOff>42661</xdr:rowOff>
    </xdr:to>
    <xdr:cxnSp macro="">
      <xdr:nvCxnSpPr>
        <xdr:cNvPr id="397" name="直線コネクタ 396"/>
        <xdr:cNvCxnSpPr/>
      </xdr:nvCxnSpPr>
      <xdr:spPr>
        <a:xfrm flipV="1">
          <a:off x="10475595" y="12289826"/>
          <a:ext cx="1270" cy="1297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46488</xdr:rowOff>
    </xdr:from>
    <xdr:ext cx="378565" cy="259045"/>
    <xdr:sp macro="" textlink="">
      <xdr:nvSpPr>
        <xdr:cNvPr id="398" name="商工費最小値テキスト"/>
        <xdr:cNvSpPr txBox="1"/>
      </xdr:nvSpPr>
      <xdr:spPr>
        <a:xfrm>
          <a:off x="10528300" y="13591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42661</xdr:rowOff>
    </xdr:from>
    <xdr:to>
      <xdr:col>55</xdr:col>
      <xdr:colOff>88900</xdr:colOff>
      <xdr:row>79</xdr:row>
      <xdr:rowOff>42661</xdr:rowOff>
    </xdr:to>
    <xdr:cxnSp macro="">
      <xdr:nvCxnSpPr>
        <xdr:cNvPr id="399" name="直線コネクタ 398"/>
        <xdr:cNvCxnSpPr/>
      </xdr:nvCxnSpPr>
      <xdr:spPr>
        <a:xfrm>
          <a:off x="10388600" y="13587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63553</xdr:rowOff>
    </xdr:from>
    <xdr:ext cx="599010" cy="259045"/>
    <xdr:sp macro="" textlink="">
      <xdr:nvSpPr>
        <xdr:cNvPr id="400" name="商工費最大値テキスト"/>
        <xdr:cNvSpPr txBox="1"/>
      </xdr:nvSpPr>
      <xdr:spPr>
        <a:xfrm>
          <a:off x="10528300" y="12065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681,981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116876</xdr:rowOff>
    </xdr:from>
    <xdr:to>
      <xdr:col>55</xdr:col>
      <xdr:colOff>88900</xdr:colOff>
      <xdr:row>71</xdr:row>
      <xdr:rowOff>116876</xdr:rowOff>
    </xdr:to>
    <xdr:cxnSp macro="">
      <xdr:nvCxnSpPr>
        <xdr:cNvPr id="401" name="直線コネクタ 400"/>
        <xdr:cNvCxnSpPr/>
      </xdr:nvCxnSpPr>
      <xdr:spPr>
        <a:xfrm>
          <a:off x="10388600" y="12289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124203</xdr:rowOff>
    </xdr:from>
    <xdr:to>
      <xdr:col>55</xdr:col>
      <xdr:colOff>0</xdr:colOff>
      <xdr:row>78</xdr:row>
      <xdr:rowOff>136127</xdr:rowOff>
    </xdr:to>
    <xdr:cxnSp macro="">
      <xdr:nvCxnSpPr>
        <xdr:cNvPr id="402" name="直線コネクタ 401"/>
        <xdr:cNvCxnSpPr/>
      </xdr:nvCxnSpPr>
      <xdr:spPr>
        <a:xfrm flipV="1">
          <a:off x="9639300" y="13497303"/>
          <a:ext cx="838200" cy="1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48471</xdr:rowOff>
    </xdr:from>
    <xdr:ext cx="534377" cy="259045"/>
    <xdr:sp macro="" textlink="">
      <xdr:nvSpPr>
        <xdr:cNvPr id="403" name="商工費平均値テキスト"/>
        <xdr:cNvSpPr txBox="1"/>
      </xdr:nvSpPr>
      <xdr:spPr>
        <a:xfrm>
          <a:off x="10528300" y="13250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25594</xdr:rowOff>
    </xdr:from>
    <xdr:to>
      <xdr:col>55</xdr:col>
      <xdr:colOff>50800</xdr:colOff>
      <xdr:row>78</xdr:row>
      <xdr:rowOff>127194</xdr:rowOff>
    </xdr:to>
    <xdr:sp macro="" textlink="">
      <xdr:nvSpPr>
        <xdr:cNvPr id="404" name="フローチャート: 判断 403"/>
        <xdr:cNvSpPr/>
      </xdr:nvSpPr>
      <xdr:spPr>
        <a:xfrm>
          <a:off x="10426700" y="1339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115221</xdr:rowOff>
    </xdr:from>
    <xdr:to>
      <xdr:col>50</xdr:col>
      <xdr:colOff>114300</xdr:colOff>
      <xdr:row>78</xdr:row>
      <xdr:rowOff>136127</xdr:rowOff>
    </xdr:to>
    <xdr:cxnSp macro="">
      <xdr:nvCxnSpPr>
        <xdr:cNvPr id="405" name="直線コネクタ 404"/>
        <xdr:cNvCxnSpPr/>
      </xdr:nvCxnSpPr>
      <xdr:spPr>
        <a:xfrm>
          <a:off x="8750300" y="13488321"/>
          <a:ext cx="889000" cy="20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11250</xdr:rowOff>
    </xdr:from>
    <xdr:to>
      <xdr:col>50</xdr:col>
      <xdr:colOff>165100</xdr:colOff>
      <xdr:row>78</xdr:row>
      <xdr:rowOff>112850</xdr:rowOff>
    </xdr:to>
    <xdr:sp macro="" textlink="">
      <xdr:nvSpPr>
        <xdr:cNvPr id="406" name="フローチャート: 判断 405"/>
        <xdr:cNvSpPr/>
      </xdr:nvSpPr>
      <xdr:spPr>
        <a:xfrm>
          <a:off x="9588500" y="1338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129377</xdr:rowOff>
    </xdr:from>
    <xdr:ext cx="534377" cy="259045"/>
    <xdr:sp macro="" textlink="">
      <xdr:nvSpPr>
        <xdr:cNvPr id="407" name="テキスト ボックス 406"/>
        <xdr:cNvSpPr txBox="1"/>
      </xdr:nvSpPr>
      <xdr:spPr>
        <a:xfrm>
          <a:off x="9372111" y="1315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115221</xdr:rowOff>
    </xdr:from>
    <xdr:to>
      <xdr:col>45</xdr:col>
      <xdr:colOff>177800</xdr:colOff>
      <xdr:row>78</xdr:row>
      <xdr:rowOff>144571</xdr:rowOff>
    </xdr:to>
    <xdr:cxnSp macro="">
      <xdr:nvCxnSpPr>
        <xdr:cNvPr id="408" name="直線コネクタ 407"/>
        <xdr:cNvCxnSpPr/>
      </xdr:nvCxnSpPr>
      <xdr:spPr>
        <a:xfrm flipV="1">
          <a:off x="7861300" y="13488321"/>
          <a:ext cx="889000" cy="29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52888</xdr:rowOff>
    </xdr:from>
    <xdr:to>
      <xdr:col>46</xdr:col>
      <xdr:colOff>38100</xdr:colOff>
      <xdr:row>78</xdr:row>
      <xdr:rowOff>154488</xdr:rowOff>
    </xdr:to>
    <xdr:sp macro="" textlink="">
      <xdr:nvSpPr>
        <xdr:cNvPr id="409" name="フローチャート: 判断 408"/>
        <xdr:cNvSpPr/>
      </xdr:nvSpPr>
      <xdr:spPr>
        <a:xfrm>
          <a:off x="8699500" y="134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171015</xdr:rowOff>
    </xdr:from>
    <xdr:ext cx="534377" cy="259045"/>
    <xdr:sp macro="" textlink="">
      <xdr:nvSpPr>
        <xdr:cNvPr id="410" name="テキスト ボックス 409"/>
        <xdr:cNvSpPr txBox="1"/>
      </xdr:nvSpPr>
      <xdr:spPr>
        <a:xfrm>
          <a:off x="8483111" y="1320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144571</xdr:rowOff>
    </xdr:from>
    <xdr:to>
      <xdr:col>41</xdr:col>
      <xdr:colOff>50800</xdr:colOff>
      <xdr:row>78</xdr:row>
      <xdr:rowOff>145788</xdr:rowOff>
    </xdr:to>
    <xdr:cxnSp macro="">
      <xdr:nvCxnSpPr>
        <xdr:cNvPr id="411" name="直線コネクタ 410"/>
        <xdr:cNvCxnSpPr/>
      </xdr:nvCxnSpPr>
      <xdr:spPr>
        <a:xfrm flipV="1">
          <a:off x="6972300" y="13517671"/>
          <a:ext cx="889000" cy="1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59175</xdr:rowOff>
    </xdr:from>
    <xdr:to>
      <xdr:col>41</xdr:col>
      <xdr:colOff>101600</xdr:colOff>
      <xdr:row>78</xdr:row>
      <xdr:rowOff>160775</xdr:rowOff>
    </xdr:to>
    <xdr:sp macro="" textlink="">
      <xdr:nvSpPr>
        <xdr:cNvPr id="412" name="フローチャート: 判断 411"/>
        <xdr:cNvSpPr/>
      </xdr:nvSpPr>
      <xdr:spPr>
        <a:xfrm>
          <a:off x="7810500" y="13432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5852</xdr:rowOff>
    </xdr:from>
    <xdr:ext cx="534377" cy="259045"/>
    <xdr:sp macro="" textlink="">
      <xdr:nvSpPr>
        <xdr:cNvPr id="413" name="テキスト ボックス 412"/>
        <xdr:cNvSpPr txBox="1"/>
      </xdr:nvSpPr>
      <xdr:spPr>
        <a:xfrm>
          <a:off x="7594111" y="13207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64188</xdr:rowOff>
    </xdr:from>
    <xdr:to>
      <xdr:col>36</xdr:col>
      <xdr:colOff>165100</xdr:colOff>
      <xdr:row>78</xdr:row>
      <xdr:rowOff>165788</xdr:rowOff>
    </xdr:to>
    <xdr:sp macro="" textlink="">
      <xdr:nvSpPr>
        <xdr:cNvPr id="414" name="フローチャート: 判断 413"/>
        <xdr:cNvSpPr/>
      </xdr:nvSpPr>
      <xdr:spPr>
        <a:xfrm>
          <a:off x="6921500" y="1343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10865</xdr:rowOff>
    </xdr:from>
    <xdr:ext cx="534377" cy="259045"/>
    <xdr:sp macro="" textlink="">
      <xdr:nvSpPr>
        <xdr:cNvPr id="415" name="テキスト ボックス 414"/>
        <xdr:cNvSpPr txBox="1"/>
      </xdr:nvSpPr>
      <xdr:spPr>
        <a:xfrm>
          <a:off x="6705111" y="1321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73403</xdr:rowOff>
    </xdr:from>
    <xdr:to>
      <xdr:col>55</xdr:col>
      <xdr:colOff>50800</xdr:colOff>
      <xdr:row>79</xdr:row>
      <xdr:rowOff>3553</xdr:rowOff>
    </xdr:to>
    <xdr:sp macro="" textlink="">
      <xdr:nvSpPr>
        <xdr:cNvPr id="421" name="楕円 420"/>
        <xdr:cNvSpPr/>
      </xdr:nvSpPr>
      <xdr:spPr>
        <a:xfrm>
          <a:off x="10426700" y="1344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4020</xdr:rowOff>
    </xdr:from>
    <xdr:ext cx="534377" cy="259045"/>
    <xdr:sp macro="" textlink="">
      <xdr:nvSpPr>
        <xdr:cNvPr id="422" name="商工費該当値テキスト"/>
        <xdr:cNvSpPr txBox="1"/>
      </xdr:nvSpPr>
      <xdr:spPr>
        <a:xfrm>
          <a:off x="10528300" y="13377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85327</xdr:rowOff>
    </xdr:from>
    <xdr:to>
      <xdr:col>50</xdr:col>
      <xdr:colOff>165100</xdr:colOff>
      <xdr:row>79</xdr:row>
      <xdr:rowOff>15477</xdr:rowOff>
    </xdr:to>
    <xdr:sp macro="" textlink="">
      <xdr:nvSpPr>
        <xdr:cNvPr id="423" name="楕円 422"/>
        <xdr:cNvSpPr/>
      </xdr:nvSpPr>
      <xdr:spPr>
        <a:xfrm>
          <a:off x="9588500" y="13458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6604</xdr:rowOff>
    </xdr:from>
    <xdr:ext cx="534377" cy="259045"/>
    <xdr:sp macro="" textlink="">
      <xdr:nvSpPr>
        <xdr:cNvPr id="424" name="テキスト ボックス 423"/>
        <xdr:cNvSpPr txBox="1"/>
      </xdr:nvSpPr>
      <xdr:spPr>
        <a:xfrm>
          <a:off x="9372111" y="13551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64421</xdr:rowOff>
    </xdr:from>
    <xdr:to>
      <xdr:col>46</xdr:col>
      <xdr:colOff>38100</xdr:colOff>
      <xdr:row>78</xdr:row>
      <xdr:rowOff>166021</xdr:rowOff>
    </xdr:to>
    <xdr:sp macro="" textlink="">
      <xdr:nvSpPr>
        <xdr:cNvPr id="425" name="楕円 424"/>
        <xdr:cNvSpPr/>
      </xdr:nvSpPr>
      <xdr:spPr>
        <a:xfrm>
          <a:off x="8699500" y="13437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157148</xdr:rowOff>
    </xdr:from>
    <xdr:ext cx="534377" cy="259045"/>
    <xdr:sp macro="" textlink="">
      <xdr:nvSpPr>
        <xdr:cNvPr id="426" name="テキスト ボックス 425"/>
        <xdr:cNvSpPr txBox="1"/>
      </xdr:nvSpPr>
      <xdr:spPr>
        <a:xfrm>
          <a:off x="8483111" y="13530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93771</xdr:rowOff>
    </xdr:from>
    <xdr:to>
      <xdr:col>41</xdr:col>
      <xdr:colOff>101600</xdr:colOff>
      <xdr:row>79</xdr:row>
      <xdr:rowOff>23921</xdr:rowOff>
    </xdr:to>
    <xdr:sp macro="" textlink="">
      <xdr:nvSpPr>
        <xdr:cNvPr id="427" name="楕円 426"/>
        <xdr:cNvSpPr/>
      </xdr:nvSpPr>
      <xdr:spPr>
        <a:xfrm>
          <a:off x="7810500" y="1346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15048</xdr:rowOff>
    </xdr:from>
    <xdr:ext cx="534377" cy="259045"/>
    <xdr:sp macro="" textlink="">
      <xdr:nvSpPr>
        <xdr:cNvPr id="428" name="テキスト ボックス 427"/>
        <xdr:cNvSpPr txBox="1"/>
      </xdr:nvSpPr>
      <xdr:spPr>
        <a:xfrm>
          <a:off x="7594111" y="1355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94988</xdr:rowOff>
    </xdr:from>
    <xdr:to>
      <xdr:col>36</xdr:col>
      <xdr:colOff>165100</xdr:colOff>
      <xdr:row>79</xdr:row>
      <xdr:rowOff>25138</xdr:rowOff>
    </xdr:to>
    <xdr:sp macro="" textlink="">
      <xdr:nvSpPr>
        <xdr:cNvPr id="429" name="楕円 428"/>
        <xdr:cNvSpPr/>
      </xdr:nvSpPr>
      <xdr:spPr>
        <a:xfrm>
          <a:off x="6921500" y="1346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16265</xdr:rowOff>
    </xdr:from>
    <xdr:ext cx="534377" cy="259045"/>
    <xdr:sp macro="" textlink="">
      <xdr:nvSpPr>
        <xdr:cNvPr id="430" name="テキスト ボックス 429"/>
        <xdr:cNvSpPr txBox="1"/>
      </xdr:nvSpPr>
      <xdr:spPr>
        <a:xfrm>
          <a:off x="6705111" y="13560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4" name="テキスト ボックス 443"/>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6" name="テキスト ボックス 445"/>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8" name="テキスト ボックス 447"/>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50" name="テキスト ボックス 449"/>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2" name="テキスト ボックス 451"/>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17627</xdr:rowOff>
    </xdr:from>
    <xdr:to>
      <xdr:col>54</xdr:col>
      <xdr:colOff>189865</xdr:colOff>
      <xdr:row>99</xdr:row>
      <xdr:rowOff>74795</xdr:rowOff>
    </xdr:to>
    <xdr:cxnSp macro="">
      <xdr:nvCxnSpPr>
        <xdr:cNvPr id="456" name="直線コネクタ 455"/>
        <xdr:cNvCxnSpPr/>
      </xdr:nvCxnSpPr>
      <xdr:spPr>
        <a:xfrm flipV="1">
          <a:off x="10475595" y="15619577"/>
          <a:ext cx="1270" cy="1428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78622</xdr:rowOff>
    </xdr:from>
    <xdr:ext cx="534377" cy="259045"/>
    <xdr:sp macro="" textlink="">
      <xdr:nvSpPr>
        <xdr:cNvPr id="457" name="土木費最小値テキスト"/>
        <xdr:cNvSpPr txBox="1"/>
      </xdr:nvSpPr>
      <xdr:spPr>
        <a:xfrm>
          <a:off x="10528300" y="17052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74795</xdr:rowOff>
    </xdr:from>
    <xdr:to>
      <xdr:col>55</xdr:col>
      <xdr:colOff>88900</xdr:colOff>
      <xdr:row>99</xdr:row>
      <xdr:rowOff>74795</xdr:rowOff>
    </xdr:to>
    <xdr:cxnSp macro="">
      <xdr:nvCxnSpPr>
        <xdr:cNvPr id="458" name="直線コネクタ 457"/>
        <xdr:cNvCxnSpPr/>
      </xdr:nvCxnSpPr>
      <xdr:spPr>
        <a:xfrm>
          <a:off x="10388600" y="1704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135754</xdr:rowOff>
    </xdr:from>
    <xdr:ext cx="690189" cy="259045"/>
    <xdr:sp macro="" textlink="">
      <xdr:nvSpPr>
        <xdr:cNvPr id="459" name="土木費最大値テキスト"/>
        <xdr:cNvSpPr txBox="1"/>
      </xdr:nvSpPr>
      <xdr:spPr>
        <a:xfrm>
          <a:off x="10528300" y="153948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1,334,641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17627</xdr:rowOff>
    </xdr:from>
    <xdr:to>
      <xdr:col>55</xdr:col>
      <xdr:colOff>88900</xdr:colOff>
      <xdr:row>91</xdr:row>
      <xdr:rowOff>17627</xdr:rowOff>
    </xdr:to>
    <xdr:cxnSp macro="">
      <xdr:nvCxnSpPr>
        <xdr:cNvPr id="460" name="直線コネクタ 459"/>
        <xdr:cNvCxnSpPr/>
      </xdr:nvCxnSpPr>
      <xdr:spPr>
        <a:xfrm>
          <a:off x="10388600" y="1561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131846</xdr:rowOff>
    </xdr:from>
    <xdr:to>
      <xdr:col>55</xdr:col>
      <xdr:colOff>0</xdr:colOff>
      <xdr:row>99</xdr:row>
      <xdr:rowOff>25381</xdr:rowOff>
    </xdr:to>
    <xdr:cxnSp macro="">
      <xdr:nvCxnSpPr>
        <xdr:cNvPr id="461" name="直線コネクタ 460"/>
        <xdr:cNvCxnSpPr/>
      </xdr:nvCxnSpPr>
      <xdr:spPr>
        <a:xfrm>
          <a:off x="9639300" y="16933946"/>
          <a:ext cx="838200" cy="64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66186</xdr:rowOff>
    </xdr:from>
    <xdr:ext cx="599010" cy="259045"/>
    <xdr:sp macro="" textlink="">
      <xdr:nvSpPr>
        <xdr:cNvPr id="462" name="土木費平均値テキスト"/>
        <xdr:cNvSpPr txBox="1"/>
      </xdr:nvSpPr>
      <xdr:spPr>
        <a:xfrm>
          <a:off x="10528300" y="16696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43309</xdr:rowOff>
    </xdr:from>
    <xdr:to>
      <xdr:col>55</xdr:col>
      <xdr:colOff>50800</xdr:colOff>
      <xdr:row>98</xdr:row>
      <xdr:rowOff>144909</xdr:rowOff>
    </xdr:to>
    <xdr:sp macro="" textlink="">
      <xdr:nvSpPr>
        <xdr:cNvPr id="463" name="フローチャート: 判断 462"/>
        <xdr:cNvSpPr/>
      </xdr:nvSpPr>
      <xdr:spPr>
        <a:xfrm>
          <a:off x="10426700" y="1684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131846</xdr:rowOff>
    </xdr:from>
    <xdr:to>
      <xdr:col>50</xdr:col>
      <xdr:colOff>114300</xdr:colOff>
      <xdr:row>99</xdr:row>
      <xdr:rowOff>16326</xdr:rowOff>
    </xdr:to>
    <xdr:cxnSp macro="">
      <xdr:nvCxnSpPr>
        <xdr:cNvPr id="464" name="直線コネクタ 463"/>
        <xdr:cNvCxnSpPr/>
      </xdr:nvCxnSpPr>
      <xdr:spPr>
        <a:xfrm flipV="1">
          <a:off x="8750300" y="16933946"/>
          <a:ext cx="889000" cy="55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51135</xdr:rowOff>
    </xdr:from>
    <xdr:to>
      <xdr:col>50</xdr:col>
      <xdr:colOff>165100</xdr:colOff>
      <xdr:row>98</xdr:row>
      <xdr:rowOff>152735</xdr:rowOff>
    </xdr:to>
    <xdr:sp macro="" textlink="">
      <xdr:nvSpPr>
        <xdr:cNvPr id="465" name="フローチャート: 判断 464"/>
        <xdr:cNvSpPr/>
      </xdr:nvSpPr>
      <xdr:spPr>
        <a:xfrm>
          <a:off x="9588500" y="1685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169262</xdr:rowOff>
    </xdr:from>
    <xdr:ext cx="599010" cy="259045"/>
    <xdr:sp macro="" textlink="">
      <xdr:nvSpPr>
        <xdr:cNvPr id="466" name="テキスト ボックス 465"/>
        <xdr:cNvSpPr txBox="1"/>
      </xdr:nvSpPr>
      <xdr:spPr>
        <a:xfrm>
          <a:off x="9339795" y="16628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164677</xdr:rowOff>
    </xdr:from>
    <xdr:to>
      <xdr:col>45</xdr:col>
      <xdr:colOff>177800</xdr:colOff>
      <xdr:row>99</xdr:row>
      <xdr:rowOff>16326</xdr:rowOff>
    </xdr:to>
    <xdr:cxnSp macro="">
      <xdr:nvCxnSpPr>
        <xdr:cNvPr id="467" name="直線コネクタ 466"/>
        <xdr:cNvCxnSpPr/>
      </xdr:nvCxnSpPr>
      <xdr:spPr>
        <a:xfrm>
          <a:off x="7861300" y="16966777"/>
          <a:ext cx="889000" cy="23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57348</xdr:rowOff>
    </xdr:from>
    <xdr:to>
      <xdr:col>46</xdr:col>
      <xdr:colOff>38100</xdr:colOff>
      <xdr:row>98</xdr:row>
      <xdr:rowOff>158948</xdr:rowOff>
    </xdr:to>
    <xdr:sp macro="" textlink="">
      <xdr:nvSpPr>
        <xdr:cNvPr id="468" name="フローチャート: 判断 467"/>
        <xdr:cNvSpPr/>
      </xdr:nvSpPr>
      <xdr:spPr>
        <a:xfrm>
          <a:off x="8699500" y="1685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4025</xdr:rowOff>
    </xdr:from>
    <xdr:ext cx="599010" cy="259045"/>
    <xdr:sp macro="" textlink="">
      <xdr:nvSpPr>
        <xdr:cNvPr id="469" name="テキスト ボックス 468"/>
        <xdr:cNvSpPr txBox="1"/>
      </xdr:nvSpPr>
      <xdr:spPr>
        <a:xfrm>
          <a:off x="8450795" y="16634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164677</xdr:rowOff>
    </xdr:from>
    <xdr:to>
      <xdr:col>41</xdr:col>
      <xdr:colOff>50800</xdr:colOff>
      <xdr:row>99</xdr:row>
      <xdr:rowOff>31125</xdr:rowOff>
    </xdr:to>
    <xdr:cxnSp macro="">
      <xdr:nvCxnSpPr>
        <xdr:cNvPr id="470" name="直線コネクタ 469"/>
        <xdr:cNvCxnSpPr/>
      </xdr:nvCxnSpPr>
      <xdr:spPr>
        <a:xfrm flipV="1">
          <a:off x="6972300" y="16966777"/>
          <a:ext cx="889000" cy="37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57558</xdr:rowOff>
    </xdr:from>
    <xdr:to>
      <xdr:col>41</xdr:col>
      <xdr:colOff>101600</xdr:colOff>
      <xdr:row>98</xdr:row>
      <xdr:rowOff>159158</xdr:rowOff>
    </xdr:to>
    <xdr:sp macro="" textlink="">
      <xdr:nvSpPr>
        <xdr:cNvPr id="471" name="フローチャート: 判断 470"/>
        <xdr:cNvSpPr/>
      </xdr:nvSpPr>
      <xdr:spPr>
        <a:xfrm>
          <a:off x="7810500" y="1685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4235</xdr:rowOff>
    </xdr:from>
    <xdr:ext cx="599010" cy="259045"/>
    <xdr:sp macro="" textlink="">
      <xdr:nvSpPr>
        <xdr:cNvPr id="472" name="テキスト ボックス 471"/>
        <xdr:cNvSpPr txBox="1"/>
      </xdr:nvSpPr>
      <xdr:spPr>
        <a:xfrm>
          <a:off x="7561795" y="16634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74820</xdr:rowOff>
    </xdr:from>
    <xdr:to>
      <xdr:col>36</xdr:col>
      <xdr:colOff>165100</xdr:colOff>
      <xdr:row>99</xdr:row>
      <xdr:rowOff>4970</xdr:rowOff>
    </xdr:to>
    <xdr:sp macro="" textlink="">
      <xdr:nvSpPr>
        <xdr:cNvPr id="473" name="フローチャート: 判断 472"/>
        <xdr:cNvSpPr/>
      </xdr:nvSpPr>
      <xdr:spPr>
        <a:xfrm>
          <a:off x="6921500" y="1687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21497</xdr:rowOff>
    </xdr:from>
    <xdr:ext cx="599010" cy="259045"/>
    <xdr:sp macro="" textlink="">
      <xdr:nvSpPr>
        <xdr:cNvPr id="474" name="テキスト ボックス 473"/>
        <xdr:cNvSpPr txBox="1"/>
      </xdr:nvSpPr>
      <xdr:spPr>
        <a:xfrm>
          <a:off x="6672795" y="16652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146031</xdr:rowOff>
    </xdr:from>
    <xdr:to>
      <xdr:col>55</xdr:col>
      <xdr:colOff>50800</xdr:colOff>
      <xdr:row>99</xdr:row>
      <xdr:rowOff>76181</xdr:rowOff>
    </xdr:to>
    <xdr:sp macro="" textlink="">
      <xdr:nvSpPr>
        <xdr:cNvPr id="480" name="楕円 479"/>
        <xdr:cNvSpPr/>
      </xdr:nvSpPr>
      <xdr:spPr>
        <a:xfrm>
          <a:off x="10426700" y="16948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60958</xdr:rowOff>
    </xdr:from>
    <xdr:ext cx="534377" cy="259045"/>
    <xdr:sp macro="" textlink="">
      <xdr:nvSpPr>
        <xdr:cNvPr id="481" name="土木費該当値テキスト"/>
        <xdr:cNvSpPr txBox="1"/>
      </xdr:nvSpPr>
      <xdr:spPr>
        <a:xfrm>
          <a:off x="10528300" y="16863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81046</xdr:rowOff>
    </xdr:from>
    <xdr:to>
      <xdr:col>50</xdr:col>
      <xdr:colOff>165100</xdr:colOff>
      <xdr:row>99</xdr:row>
      <xdr:rowOff>11196</xdr:rowOff>
    </xdr:to>
    <xdr:sp macro="" textlink="">
      <xdr:nvSpPr>
        <xdr:cNvPr id="482" name="楕円 481"/>
        <xdr:cNvSpPr/>
      </xdr:nvSpPr>
      <xdr:spPr>
        <a:xfrm>
          <a:off x="9588500" y="16883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99</xdr:row>
      <xdr:rowOff>2323</xdr:rowOff>
    </xdr:from>
    <xdr:ext cx="599010" cy="259045"/>
    <xdr:sp macro="" textlink="">
      <xdr:nvSpPr>
        <xdr:cNvPr id="483" name="テキスト ボックス 482"/>
        <xdr:cNvSpPr txBox="1"/>
      </xdr:nvSpPr>
      <xdr:spPr>
        <a:xfrm>
          <a:off x="9339795" y="16975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136976</xdr:rowOff>
    </xdr:from>
    <xdr:to>
      <xdr:col>46</xdr:col>
      <xdr:colOff>38100</xdr:colOff>
      <xdr:row>99</xdr:row>
      <xdr:rowOff>67126</xdr:rowOff>
    </xdr:to>
    <xdr:sp macro="" textlink="">
      <xdr:nvSpPr>
        <xdr:cNvPr id="484" name="楕円 483"/>
        <xdr:cNvSpPr/>
      </xdr:nvSpPr>
      <xdr:spPr>
        <a:xfrm>
          <a:off x="8699500" y="1693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58253</xdr:rowOff>
    </xdr:from>
    <xdr:ext cx="534377" cy="259045"/>
    <xdr:sp macro="" textlink="">
      <xdr:nvSpPr>
        <xdr:cNvPr id="485" name="テキスト ボックス 484"/>
        <xdr:cNvSpPr txBox="1"/>
      </xdr:nvSpPr>
      <xdr:spPr>
        <a:xfrm>
          <a:off x="8483111" y="17031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113877</xdr:rowOff>
    </xdr:from>
    <xdr:to>
      <xdr:col>41</xdr:col>
      <xdr:colOff>101600</xdr:colOff>
      <xdr:row>99</xdr:row>
      <xdr:rowOff>44027</xdr:rowOff>
    </xdr:to>
    <xdr:sp macro="" textlink="">
      <xdr:nvSpPr>
        <xdr:cNvPr id="486" name="楕円 485"/>
        <xdr:cNvSpPr/>
      </xdr:nvSpPr>
      <xdr:spPr>
        <a:xfrm>
          <a:off x="7810500" y="1691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35154</xdr:rowOff>
    </xdr:from>
    <xdr:ext cx="534377" cy="259045"/>
    <xdr:sp macro="" textlink="">
      <xdr:nvSpPr>
        <xdr:cNvPr id="487" name="テキスト ボックス 486"/>
        <xdr:cNvSpPr txBox="1"/>
      </xdr:nvSpPr>
      <xdr:spPr>
        <a:xfrm>
          <a:off x="7594111" y="17008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151775</xdr:rowOff>
    </xdr:from>
    <xdr:to>
      <xdr:col>36</xdr:col>
      <xdr:colOff>165100</xdr:colOff>
      <xdr:row>99</xdr:row>
      <xdr:rowOff>81925</xdr:rowOff>
    </xdr:to>
    <xdr:sp macro="" textlink="">
      <xdr:nvSpPr>
        <xdr:cNvPr id="488" name="楕円 487"/>
        <xdr:cNvSpPr/>
      </xdr:nvSpPr>
      <xdr:spPr>
        <a:xfrm>
          <a:off x="6921500" y="1695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73052</xdr:rowOff>
    </xdr:from>
    <xdr:ext cx="534377" cy="259045"/>
    <xdr:sp macro="" textlink="">
      <xdr:nvSpPr>
        <xdr:cNvPr id="489" name="テキスト ボックス 488"/>
        <xdr:cNvSpPr txBox="1"/>
      </xdr:nvSpPr>
      <xdr:spPr>
        <a:xfrm>
          <a:off x="6705111" y="17046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1" name="テキスト ボックス 50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3" name="テキスト ボックス 502"/>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5" name="テキスト ボックス 50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7" name="テキスト ボックス 506"/>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9" name="テキスト ボックス 50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135829</xdr:rowOff>
    </xdr:from>
    <xdr:to>
      <xdr:col>85</xdr:col>
      <xdr:colOff>126364</xdr:colOff>
      <xdr:row>38</xdr:row>
      <xdr:rowOff>170965</xdr:rowOff>
    </xdr:to>
    <xdr:cxnSp macro="">
      <xdr:nvCxnSpPr>
        <xdr:cNvPr id="513" name="直線コネクタ 512"/>
        <xdr:cNvCxnSpPr/>
      </xdr:nvCxnSpPr>
      <xdr:spPr>
        <a:xfrm flipV="1">
          <a:off x="16317595" y="5450779"/>
          <a:ext cx="1269" cy="1235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3342</xdr:rowOff>
    </xdr:from>
    <xdr:ext cx="534377" cy="259045"/>
    <xdr:sp macro="" textlink="">
      <xdr:nvSpPr>
        <xdr:cNvPr id="514" name="消防費最小値テキスト"/>
        <xdr:cNvSpPr txBox="1"/>
      </xdr:nvSpPr>
      <xdr:spPr>
        <a:xfrm>
          <a:off x="16370300" y="668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170965</xdr:rowOff>
    </xdr:from>
    <xdr:to>
      <xdr:col>86</xdr:col>
      <xdr:colOff>25400</xdr:colOff>
      <xdr:row>38</xdr:row>
      <xdr:rowOff>170965</xdr:rowOff>
    </xdr:to>
    <xdr:cxnSp macro="">
      <xdr:nvCxnSpPr>
        <xdr:cNvPr id="515" name="直線コネクタ 514"/>
        <xdr:cNvCxnSpPr/>
      </xdr:nvCxnSpPr>
      <xdr:spPr>
        <a:xfrm>
          <a:off x="16230600" y="6686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82506</xdr:rowOff>
    </xdr:from>
    <xdr:ext cx="599010" cy="259045"/>
    <xdr:sp macro="" textlink="">
      <xdr:nvSpPr>
        <xdr:cNvPr id="516" name="消防費最大値テキスト"/>
        <xdr:cNvSpPr txBox="1"/>
      </xdr:nvSpPr>
      <xdr:spPr>
        <a:xfrm>
          <a:off x="16370300" y="5226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336,016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135829</xdr:rowOff>
    </xdr:from>
    <xdr:to>
      <xdr:col>86</xdr:col>
      <xdr:colOff>25400</xdr:colOff>
      <xdr:row>31</xdr:row>
      <xdr:rowOff>135829</xdr:rowOff>
    </xdr:to>
    <xdr:cxnSp macro="">
      <xdr:nvCxnSpPr>
        <xdr:cNvPr id="517" name="直線コネクタ 516"/>
        <xdr:cNvCxnSpPr/>
      </xdr:nvCxnSpPr>
      <xdr:spPr>
        <a:xfrm>
          <a:off x="16230600" y="5450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144775</xdr:rowOff>
    </xdr:from>
    <xdr:to>
      <xdr:col>85</xdr:col>
      <xdr:colOff>127000</xdr:colOff>
      <xdr:row>38</xdr:row>
      <xdr:rowOff>34830</xdr:rowOff>
    </xdr:to>
    <xdr:cxnSp macro="">
      <xdr:nvCxnSpPr>
        <xdr:cNvPr id="518" name="直線コネクタ 517"/>
        <xdr:cNvCxnSpPr/>
      </xdr:nvCxnSpPr>
      <xdr:spPr>
        <a:xfrm>
          <a:off x="15481300" y="6488425"/>
          <a:ext cx="838200" cy="61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122449</xdr:rowOff>
    </xdr:from>
    <xdr:ext cx="534377" cy="259045"/>
    <xdr:sp macro="" textlink="">
      <xdr:nvSpPr>
        <xdr:cNvPr id="519" name="消防費平均値テキスト"/>
        <xdr:cNvSpPr txBox="1"/>
      </xdr:nvSpPr>
      <xdr:spPr>
        <a:xfrm>
          <a:off x="16370300" y="6294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99572</xdr:rowOff>
    </xdr:from>
    <xdr:to>
      <xdr:col>85</xdr:col>
      <xdr:colOff>177800</xdr:colOff>
      <xdr:row>38</xdr:row>
      <xdr:rowOff>29722</xdr:rowOff>
    </xdr:to>
    <xdr:sp macro="" textlink="">
      <xdr:nvSpPr>
        <xdr:cNvPr id="520" name="フローチャート: 判断 519"/>
        <xdr:cNvSpPr/>
      </xdr:nvSpPr>
      <xdr:spPr>
        <a:xfrm>
          <a:off x="16268700" y="644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144775</xdr:rowOff>
    </xdr:from>
    <xdr:to>
      <xdr:col>81</xdr:col>
      <xdr:colOff>50800</xdr:colOff>
      <xdr:row>38</xdr:row>
      <xdr:rowOff>49738</xdr:rowOff>
    </xdr:to>
    <xdr:cxnSp macro="">
      <xdr:nvCxnSpPr>
        <xdr:cNvPr id="521" name="直線コネクタ 520"/>
        <xdr:cNvCxnSpPr/>
      </xdr:nvCxnSpPr>
      <xdr:spPr>
        <a:xfrm flipV="1">
          <a:off x="14592300" y="6488425"/>
          <a:ext cx="889000" cy="76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84138</xdr:rowOff>
    </xdr:from>
    <xdr:to>
      <xdr:col>81</xdr:col>
      <xdr:colOff>101600</xdr:colOff>
      <xdr:row>38</xdr:row>
      <xdr:rowOff>14288</xdr:rowOff>
    </xdr:to>
    <xdr:sp macro="" textlink="">
      <xdr:nvSpPr>
        <xdr:cNvPr id="522" name="フローチャート: 判断 521"/>
        <xdr:cNvSpPr/>
      </xdr:nvSpPr>
      <xdr:spPr>
        <a:xfrm>
          <a:off x="15430500" y="642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30815</xdr:rowOff>
    </xdr:from>
    <xdr:ext cx="534377" cy="259045"/>
    <xdr:sp macro="" textlink="">
      <xdr:nvSpPr>
        <xdr:cNvPr id="523" name="テキスト ボックス 522"/>
        <xdr:cNvSpPr txBox="1"/>
      </xdr:nvSpPr>
      <xdr:spPr>
        <a:xfrm>
          <a:off x="15214111" y="620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23438</xdr:rowOff>
    </xdr:from>
    <xdr:to>
      <xdr:col>76</xdr:col>
      <xdr:colOff>114300</xdr:colOff>
      <xdr:row>38</xdr:row>
      <xdr:rowOff>49738</xdr:rowOff>
    </xdr:to>
    <xdr:cxnSp macro="">
      <xdr:nvCxnSpPr>
        <xdr:cNvPr id="524" name="直線コネクタ 523"/>
        <xdr:cNvCxnSpPr/>
      </xdr:nvCxnSpPr>
      <xdr:spPr>
        <a:xfrm>
          <a:off x="13703300" y="6538538"/>
          <a:ext cx="889000" cy="26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82465</xdr:rowOff>
    </xdr:from>
    <xdr:to>
      <xdr:col>76</xdr:col>
      <xdr:colOff>165100</xdr:colOff>
      <xdr:row>38</xdr:row>
      <xdr:rowOff>12615</xdr:rowOff>
    </xdr:to>
    <xdr:sp macro="" textlink="">
      <xdr:nvSpPr>
        <xdr:cNvPr id="525" name="フローチャート: 判断 524"/>
        <xdr:cNvSpPr/>
      </xdr:nvSpPr>
      <xdr:spPr>
        <a:xfrm>
          <a:off x="14541500" y="642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29142</xdr:rowOff>
    </xdr:from>
    <xdr:ext cx="534377" cy="259045"/>
    <xdr:sp macro="" textlink="">
      <xdr:nvSpPr>
        <xdr:cNvPr id="526" name="テキスト ボックス 525"/>
        <xdr:cNvSpPr txBox="1"/>
      </xdr:nvSpPr>
      <xdr:spPr>
        <a:xfrm>
          <a:off x="14325111" y="6201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23438</xdr:rowOff>
    </xdr:from>
    <xdr:to>
      <xdr:col>71</xdr:col>
      <xdr:colOff>177800</xdr:colOff>
      <xdr:row>38</xdr:row>
      <xdr:rowOff>43459</xdr:rowOff>
    </xdr:to>
    <xdr:cxnSp macro="">
      <xdr:nvCxnSpPr>
        <xdr:cNvPr id="527" name="直線コネクタ 526"/>
        <xdr:cNvCxnSpPr/>
      </xdr:nvCxnSpPr>
      <xdr:spPr>
        <a:xfrm flipV="1">
          <a:off x="12814300" y="6538538"/>
          <a:ext cx="889000" cy="20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95175</xdr:rowOff>
    </xdr:from>
    <xdr:to>
      <xdr:col>72</xdr:col>
      <xdr:colOff>38100</xdr:colOff>
      <xdr:row>38</xdr:row>
      <xdr:rowOff>25326</xdr:rowOff>
    </xdr:to>
    <xdr:sp macro="" textlink="">
      <xdr:nvSpPr>
        <xdr:cNvPr id="528" name="フローチャート: 判断 527"/>
        <xdr:cNvSpPr/>
      </xdr:nvSpPr>
      <xdr:spPr>
        <a:xfrm>
          <a:off x="13652500" y="643882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41852</xdr:rowOff>
    </xdr:from>
    <xdr:ext cx="534377" cy="259045"/>
    <xdr:sp macro="" textlink="">
      <xdr:nvSpPr>
        <xdr:cNvPr id="529" name="テキスト ボックス 528"/>
        <xdr:cNvSpPr txBox="1"/>
      </xdr:nvSpPr>
      <xdr:spPr>
        <a:xfrm>
          <a:off x="13436111" y="6214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97811</xdr:rowOff>
    </xdr:from>
    <xdr:to>
      <xdr:col>67</xdr:col>
      <xdr:colOff>101600</xdr:colOff>
      <xdr:row>38</xdr:row>
      <xdr:rowOff>27961</xdr:rowOff>
    </xdr:to>
    <xdr:sp macro="" textlink="">
      <xdr:nvSpPr>
        <xdr:cNvPr id="530" name="フローチャート: 判断 529"/>
        <xdr:cNvSpPr/>
      </xdr:nvSpPr>
      <xdr:spPr>
        <a:xfrm>
          <a:off x="12763500" y="64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44488</xdr:rowOff>
    </xdr:from>
    <xdr:ext cx="534377" cy="259045"/>
    <xdr:sp macro="" textlink="">
      <xdr:nvSpPr>
        <xdr:cNvPr id="531" name="テキスト ボックス 530"/>
        <xdr:cNvSpPr txBox="1"/>
      </xdr:nvSpPr>
      <xdr:spPr>
        <a:xfrm>
          <a:off x="12547111" y="6216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155480</xdr:rowOff>
    </xdr:from>
    <xdr:to>
      <xdr:col>85</xdr:col>
      <xdr:colOff>177800</xdr:colOff>
      <xdr:row>38</xdr:row>
      <xdr:rowOff>85630</xdr:rowOff>
    </xdr:to>
    <xdr:sp macro="" textlink="">
      <xdr:nvSpPr>
        <xdr:cNvPr id="537" name="楕円 536"/>
        <xdr:cNvSpPr/>
      </xdr:nvSpPr>
      <xdr:spPr>
        <a:xfrm>
          <a:off x="16268700" y="649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133907</xdr:rowOff>
    </xdr:from>
    <xdr:ext cx="534377" cy="259045"/>
    <xdr:sp macro="" textlink="">
      <xdr:nvSpPr>
        <xdr:cNvPr id="538" name="消防費該当値テキスト"/>
        <xdr:cNvSpPr txBox="1"/>
      </xdr:nvSpPr>
      <xdr:spPr>
        <a:xfrm>
          <a:off x="16370300" y="6477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93975</xdr:rowOff>
    </xdr:from>
    <xdr:to>
      <xdr:col>81</xdr:col>
      <xdr:colOff>101600</xdr:colOff>
      <xdr:row>38</xdr:row>
      <xdr:rowOff>24125</xdr:rowOff>
    </xdr:to>
    <xdr:sp macro="" textlink="">
      <xdr:nvSpPr>
        <xdr:cNvPr id="539" name="楕円 538"/>
        <xdr:cNvSpPr/>
      </xdr:nvSpPr>
      <xdr:spPr>
        <a:xfrm>
          <a:off x="15430500" y="643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15252</xdr:rowOff>
    </xdr:from>
    <xdr:ext cx="534377" cy="259045"/>
    <xdr:sp macro="" textlink="">
      <xdr:nvSpPr>
        <xdr:cNvPr id="540" name="テキスト ボックス 539"/>
        <xdr:cNvSpPr txBox="1"/>
      </xdr:nvSpPr>
      <xdr:spPr>
        <a:xfrm>
          <a:off x="15214111" y="6530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170388</xdr:rowOff>
    </xdr:from>
    <xdr:to>
      <xdr:col>76</xdr:col>
      <xdr:colOff>165100</xdr:colOff>
      <xdr:row>38</xdr:row>
      <xdr:rowOff>100538</xdr:rowOff>
    </xdr:to>
    <xdr:sp macro="" textlink="">
      <xdr:nvSpPr>
        <xdr:cNvPr id="541" name="楕円 540"/>
        <xdr:cNvSpPr/>
      </xdr:nvSpPr>
      <xdr:spPr>
        <a:xfrm>
          <a:off x="14541500" y="651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91665</xdr:rowOff>
    </xdr:from>
    <xdr:ext cx="534377" cy="259045"/>
    <xdr:sp macro="" textlink="">
      <xdr:nvSpPr>
        <xdr:cNvPr id="542" name="テキスト ボックス 541"/>
        <xdr:cNvSpPr txBox="1"/>
      </xdr:nvSpPr>
      <xdr:spPr>
        <a:xfrm>
          <a:off x="14325111" y="6606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144088</xdr:rowOff>
    </xdr:from>
    <xdr:to>
      <xdr:col>72</xdr:col>
      <xdr:colOff>38100</xdr:colOff>
      <xdr:row>38</xdr:row>
      <xdr:rowOff>74237</xdr:rowOff>
    </xdr:to>
    <xdr:sp macro="" textlink="">
      <xdr:nvSpPr>
        <xdr:cNvPr id="543" name="楕円 542"/>
        <xdr:cNvSpPr/>
      </xdr:nvSpPr>
      <xdr:spPr>
        <a:xfrm>
          <a:off x="13652500" y="648773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65365</xdr:rowOff>
    </xdr:from>
    <xdr:ext cx="534377" cy="259045"/>
    <xdr:sp macro="" textlink="">
      <xdr:nvSpPr>
        <xdr:cNvPr id="544" name="テキスト ボックス 543"/>
        <xdr:cNvSpPr txBox="1"/>
      </xdr:nvSpPr>
      <xdr:spPr>
        <a:xfrm>
          <a:off x="13436111" y="658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164109</xdr:rowOff>
    </xdr:from>
    <xdr:to>
      <xdr:col>67</xdr:col>
      <xdr:colOff>101600</xdr:colOff>
      <xdr:row>38</xdr:row>
      <xdr:rowOff>94259</xdr:rowOff>
    </xdr:to>
    <xdr:sp macro="" textlink="">
      <xdr:nvSpPr>
        <xdr:cNvPr id="545" name="楕円 544"/>
        <xdr:cNvSpPr/>
      </xdr:nvSpPr>
      <xdr:spPr>
        <a:xfrm>
          <a:off x="12763500" y="6507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85386</xdr:rowOff>
    </xdr:from>
    <xdr:ext cx="534377" cy="259045"/>
    <xdr:sp macro="" textlink="">
      <xdr:nvSpPr>
        <xdr:cNvPr id="546" name="テキスト ボックス 545"/>
        <xdr:cNvSpPr txBox="1"/>
      </xdr:nvSpPr>
      <xdr:spPr>
        <a:xfrm>
          <a:off x="12547111" y="660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0" name="テキスト ボックス 559"/>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2" name="テキスト ボックス 561"/>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4" name="テキスト ボックス 563"/>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8" name="テキスト ボックス 567"/>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51884</xdr:rowOff>
    </xdr:from>
    <xdr:to>
      <xdr:col>85</xdr:col>
      <xdr:colOff>126364</xdr:colOff>
      <xdr:row>58</xdr:row>
      <xdr:rowOff>110245</xdr:rowOff>
    </xdr:to>
    <xdr:cxnSp macro="">
      <xdr:nvCxnSpPr>
        <xdr:cNvPr id="570" name="直線コネクタ 569"/>
        <xdr:cNvCxnSpPr/>
      </xdr:nvCxnSpPr>
      <xdr:spPr>
        <a:xfrm flipV="1">
          <a:off x="16317595" y="8795834"/>
          <a:ext cx="1269" cy="1258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114072</xdr:rowOff>
    </xdr:from>
    <xdr:ext cx="534377" cy="259045"/>
    <xdr:sp macro="" textlink="">
      <xdr:nvSpPr>
        <xdr:cNvPr id="571" name="教育費最小値テキスト"/>
        <xdr:cNvSpPr txBox="1"/>
      </xdr:nvSpPr>
      <xdr:spPr>
        <a:xfrm>
          <a:off x="16370300" y="10058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110245</xdr:rowOff>
    </xdr:from>
    <xdr:to>
      <xdr:col>86</xdr:col>
      <xdr:colOff>25400</xdr:colOff>
      <xdr:row>58</xdr:row>
      <xdr:rowOff>110245</xdr:rowOff>
    </xdr:to>
    <xdr:cxnSp macro="">
      <xdr:nvCxnSpPr>
        <xdr:cNvPr id="572" name="直線コネクタ 571"/>
        <xdr:cNvCxnSpPr/>
      </xdr:nvCxnSpPr>
      <xdr:spPr>
        <a:xfrm>
          <a:off x="16230600" y="10054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170011</xdr:rowOff>
    </xdr:from>
    <xdr:ext cx="599010" cy="259045"/>
    <xdr:sp macro="" textlink="">
      <xdr:nvSpPr>
        <xdr:cNvPr id="573" name="教育費最大値テキスト"/>
        <xdr:cNvSpPr txBox="1"/>
      </xdr:nvSpPr>
      <xdr:spPr>
        <a:xfrm>
          <a:off x="16370300" y="8571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716,098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51884</xdr:rowOff>
    </xdr:from>
    <xdr:to>
      <xdr:col>86</xdr:col>
      <xdr:colOff>25400</xdr:colOff>
      <xdr:row>51</xdr:row>
      <xdr:rowOff>51884</xdr:rowOff>
    </xdr:to>
    <xdr:cxnSp macro="">
      <xdr:nvCxnSpPr>
        <xdr:cNvPr id="574" name="直線コネクタ 573"/>
        <xdr:cNvCxnSpPr/>
      </xdr:nvCxnSpPr>
      <xdr:spPr>
        <a:xfrm>
          <a:off x="16230600" y="8795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99636</xdr:rowOff>
    </xdr:from>
    <xdr:to>
      <xdr:col>85</xdr:col>
      <xdr:colOff>127000</xdr:colOff>
      <xdr:row>58</xdr:row>
      <xdr:rowOff>128314</xdr:rowOff>
    </xdr:to>
    <xdr:cxnSp macro="">
      <xdr:nvCxnSpPr>
        <xdr:cNvPr id="575" name="直線コネクタ 574"/>
        <xdr:cNvCxnSpPr/>
      </xdr:nvCxnSpPr>
      <xdr:spPr>
        <a:xfrm flipV="1">
          <a:off x="15481300" y="10043736"/>
          <a:ext cx="838200" cy="28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120881</xdr:rowOff>
    </xdr:from>
    <xdr:ext cx="599010" cy="259045"/>
    <xdr:sp macro="" textlink="">
      <xdr:nvSpPr>
        <xdr:cNvPr id="576" name="教育費平均値テキスト"/>
        <xdr:cNvSpPr txBox="1"/>
      </xdr:nvSpPr>
      <xdr:spPr>
        <a:xfrm>
          <a:off x="16370300" y="97220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98004</xdr:rowOff>
    </xdr:from>
    <xdr:to>
      <xdr:col>85</xdr:col>
      <xdr:colOff>177800</xdr:colOff>
      <xdr:row>58</xdr:row>
      <xdr:rowOff>28154</xdr:rowOff>
    </xdr:to>
    <xdr:sp macro="" textlink="">
      <xdr:nvSpPr>
        <xdr:cNvPr id="577" name="フローチャート: 判断 576"/>
        <xdr:cNvSpPr/>
      </xdr:nvSpPr>
      <xdr:spPr>
        <a:xfrm>
          <a:off x="16268700" y="98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128314</xdr:rowOff>
    </xdr:from>
    <xdr:to>
      <xdr:col>81</xdr:col>
      <xdr:colOff>50800</xdr:colOff>
      <xdr:row>58</xdr:row>
      <xdr:rowOff>129949</xdr:rowOff>
    </xdr:to>
    <xdr:cxnSp macro="">
      <xdr:nvCxnSpPr>
        <xdr:cNvPr id="578" name="直線コネクタ 577"/>
        <xdr:cNvCxnSpPr/>
      </xdr:nvCxnSpPr>
      <xdr:spPr>
        <a:xfrm flipV="1">
          <a:off x="14592300" y="10072414"/>
          <a:ext cx="889000" cy="1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61954</xdr:rowOff>
    </xdr:from>
    <xdr:to>
      <xdr:col>81</xdr:col>
      <xdr:colOff>101600</xdr:colOff>
      <xdr:row>57</xdr:row>
      <xdr:rowOff>163554</xdr:rowOff>
    </xdr:to>
    <xdr:sp macro="" textlink="">
      <xdr:nvSpPr>
        <xdr:cNvPr id="579" name="フローチャート: 判断 578"/>
        <xdr:cNvSpPr/>
      </xdr:nvSpPr>
      <xdr:spPr>
        <a:xfrm>
          <a:off x="15430500" y="9834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8631</xdr:rowOff>
    </xdr:from>
    <xdr:ext cx="599010" cy="259045"/>
    <xdr:sp macro="" textlink="">
      <xdr:nvSpPr>
        <xdr:cNvPr id="580" name="テキスト ボックス 579"/>
        <xdr:cNvSpPr txBox="1"/>
      </xdr:nvSpPr>
      <xdr:spPr>
        <a:xfrm>
          <a:off x="15181795" y="9609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129949</xdr:rowOff>
    </xdr:from>
    <xdr:to>
      <xdr:col>76</xdr:col>
      <xdr:colOff>114300</xdr:colOff>
      <xdr:row>58</xdr:row>
      <xdr:rowOff>155359</xdr:rowOff>
    </xdr:to>
    <xdr:cxnSp macro="">
      <xdr:nvCxnSpPr>
        <xdr:cNvPr id="581" name="直線コネクタ 580"/>
        <xdr:cNvCxnSpPr/>
      </xdr:nvCxnSpPr>
      <xdr:spPr>
        <a:xfrm flipV="1">
          <a:off x="13703300" y="10074049"/>
          <a:ext cx="889000" cy="25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71938</xdr:rowOff>
    </xdr:from>
    <xdr:to>
      <xdr:col>76</xdr:col>
      <xdr:colOff>165100</xdr:colOff>
      <xdr:row>58</xdr:row>
      <xdr:rowOff>2088</xdr:rowOff>
    </xdr:to>
    <xdr:sp macro="" textlink="">
      <xdr:nvSpPr>
        <xdr:cNvPr id="582" name="フローチャート: 判断 581"/>
        <xdr:cNvSpPr/>
      </xdr:nvSpPr>
      <xdr:spPr>
        <a:xfrm>
          <a:off x="14541500" y="984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18615</xdr:rowOff>
    </xdr:from>
    <xdr:ext cx="599010" cy="259045"/>
    <xdr:sp macro="" textlink="">
      <xdr:nvSpPr>
        <xdr:cNvPr id="583" name="テキスト ボックス 582"/>
        <xdr:cNvSpPr txBox="1"/>
      </xdr:nvSpPr>
      <xdr:spPr>
        <a:xfrm>
          <a:off x="14292795" y="9619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155359</xdr:rowOff>
    </xdr:from>
    <xdr:to>
      <xdr:col>71</xdr:col>
      <xdr:colOff>177800</xdr:colOff>
      <xdr:row>58</xdr:row>
      <xdr:rowOff>162792</xdr:rowOff>
    </xdr:to>
    <xdr:cxnSp macro="">
      <xdr:nvCxnSpPr>
        <xdr:cNvPr id="584" name="直線コネクタ 583"/>
        <xdr:cNvCxnSpPr/>
      </xdr:nvCxnSpPr>
      <xdr:spPr>
        <a:xfrm flipV="1">
          <a:off x="12814300" y="10099459"/>
          <a:ext cx="889000" cy="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75342</xdr:rowOff>
    </xdr:from>
    <xdr:to>
      <xdr:col>72</xdr:col>
      <xdr:colOff>38100</xdr:colOff>
      <xdr:row>58</xdr:row>
      <xdr:rowOff>5492</xdr:rowOff>
    </xdr:to>
    <xdr:sp macro="" textlink="">
      <xdr:nvSpPr>
        <xdr:cNvPr id="585" name="フローチャート: 判断 584"/>
        <xdr:cNvSpPr/>
      </xdr:nvSpPr>
      <xdr:spPr>
        <a:xfrm>
          <a:off x="13652500" y="984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22019</xdr:rowOff>
    </xdr:from>
    <xdr:ext cx="599010" cy="259045"/>
    <xdr:sp macro="" textlink="">
      <xdr:nvSpPr>
        <xdr:cNvPr id="586" name="テキスト ボックス 585"/>
        <xdr:cNvSpPr txBox="1"/>
      </xdr:nvSpPr>
      <xdr:spPr>
        <a:xfrm>
          <a:off x="13403795" y="9623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128225</xdr:rowOff>
    </xdr:from>
    <xdr:to>
      <xdr:col>67</xdr:col>
      <xdr:colOff>101600</xdr:colOff>
      <xdr:row>58</xdr:row>
      <xdr:rowOff>58375</xdr:rowOff>
    </xdr:to>
    <xdr:sp macro="" textlink="">
      <xdr:nvSpPr>
        <xdr:cNvPr id="587" name="フローチャート: 判断 586"/>
        <xdr:cNvSpPr/>
      </xdr:nvSpPr>
      <xdr:spPr>
        <a:xfrm>
          <a:off x="12763500" y="9900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74902</xdr:rowOff>
    </xdr:from>
    <xdr:ext cx="599010" cy="259045"/>
    <xdr:sp macro="" textlink="">
      <xdr:nvSpPr>
        <xdr:cNvPr id="588" name="テキスト ボックス 587"/>
        <xdr:cNvSpPr txBox="1"/>
      </xdr:nvSpPr>
      <xdr:spPr>
        <a:xfrm>
          <a:off x="12514795" y="9676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48836</xdr:rowOff>
    </xdr:from>
    <xdr:to>
      <xdr:col>85</xdr:col>
      <xdr:colOff>177800</xdr:colOff>
      <xdr:row>58</xdr:row>
      <xdr:rowOff>150436</xdr:rowOff>
    </xdr:to>
    <xdr:sp macro="" textlink="">
      <xdr:nvSpPr>
        <xdr:cNvPr id="594" name="楕円 593"/>
        <xdr:cNvSpPr/>
      </xdr:nvSpPr>
      <xdr:spPr>
        <a:xfrm>
          <a:off x="16268700" y="999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135213</xdr:rowOff>
    </xdr:from>
    <xdr:ext cx="534377" cy="259045"/>
    <xdr:sp macro="" textlink="">
      <xdr:nvSpPr>
        <xdr:cNvPr id="595" name="教育費該当値テキスト"/>
        <xdr:cNvSpPr txBox="1"/>
      </xdr:nvSpPr>
      <xdr:spPr>
        <a:xfrm>
          <a:off x="16370300" y="990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77514</xdr:rowOff>
    </xdr:from>
    <xdr:to>
      <xdr:col>81</xdr:col>
      <xdr:colOff>101600</xdr:colOff>
      <xdr:row>59</xdr:row>
      <xdr:rowOff>7664</xdr:rowOff>
    </xdr:to>
    <xdr:sp macro="" textlink="">
      <xdr:nvSpPr>
        <xdr:cNvPr id="596" name="楕円 595"/>
        <xdr:cNvSpPr/>
      </xdr:nvSpPr>
      <xdr:spPr>
        <a:xfrm>
          <a:off x="15430500" y="10021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170241</xdr:rowOff>
    </xdr:from>
    <xdr:ext cx="534377" cy="259045"/>
    <xdr:sp macro="" textlink="">
      <xdr:nvSpPr>
        <xdr:cNvPr id="597" name="テキスト ボックス 596"/>
        <xdr:cNvSpPr txBox="1"/>
      </xdr:nvSpPr>
      <xdr:spPr>
        <a:xfrm>
          <a:off x="15214111" y="1011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79149</xdr:rowOff>
    </xdr:from>
    <xdr:to>
      <xdr:col>76</xdr:col>
      <xdr:colOff>165100</xdr:colOff>
      <xdr:row>59</xdr:row>
      <xdr:rowOff>9299</xdr:rowOff>
    </xdr:to>
    <xdr:sp macro="" textlink="">
      <xdr:nvSpPr>
        <xdr:cNvPr id="598" name="楕円 597"/>
        <xdr:cNvSpPr/>
      </xdr:nvSpPr>
      <xdr:spPr>
        <a:xfrm>
          <a:off x="14541500" y="10023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426</xdr:rowOff>
    </xdr:from>
    <xdr:ext cx="534377" cy="259045"/>
    <xdr:sp macro="" textlink="">
      <xdr:nvSpPr>
        <xdr:cNvPr id="599" name="テキスト ボックス 598"/>
        <xdr:cNvSpPr txBox="1"/>
      </xdr:nvSpPr>
      <xdr:spPr>
        <a:xfrm>
          <a:off x="14325111" y="10115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104559</xdr:rowOff>
    </xdr:from>
    <xdr:to>
      <xdr:col>72</xdr:col>
      <xdr:colOff>38100</xdr:colOff>
      <xdr:row>59</xdr:row>
      <xdr:rowOff>34709</xdr:rowOff>
    </xdr:to>
    <xdr:sp macro="" textlink="">
      <xdr:nvSpPr>
        <xdr:cNvPr id="600" name="楕円 599"/>
        <xdr:cNvSpPr/>
      </xdr:nvSpPr>
      <xdr:spPr>
        <a:xfrm>
          <a:off x="13652500" y="10048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25836</xdr:rowOff>
    </xdr:from>
    <xdr:ext cx="534377" cy="259045"/>
    <xdr:sp macro="" textlink="">
      <xdr:nvSpPr>
        <xdr:cNvPr id="601" name="テキスト ボックス 600"/>
        <xdr:cNvSpPr txBox="1"/>
      </xdr:nvSpPr>
      <xdr:spPr>
        <a:xfrm>
          <a:off x="13436111" y="10141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111992</xdr:rowOff>
    </xdr:from>
    <xdr:to>
      <xdr:col>67</xdr:col>
      <xdr:colOff>101600</xdr:colOff>
      <xdr:row>59</xdr:row>
      <xdr:rowOff>42142</xdr:rowOff>
    </xdr:to>
    <xdr:sp macro="" textlink="">
      <xdr:nvSpPr>
        <xdr:cNvPr id="602" name="楕円 601"/>
        <xdr:cNvSpPr/>
      </xdr:nvSpPr>
      <xdr:spPr>
        <a:xfrm>
          <a:off x="12763500" y="10056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33269</xdr:rowOff>
    </xdr:from>
    <xdr:ext cx="534377" cy="259045"/>
    <xdr:sp macro="" textlink="">
      <xdr:nvSpPr>
        <xdr:cNvPr id="603" name="テキスト ボックス 602"/>
        <xdr:cNvSpPr txBox="1"/>
      </xdr:nvSpPr>
      <xdr:spPr>
        <a:xfrm>
          <a:off x="12547111" y="10148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7" name="テキスト ボックス 616"/>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9" name="テキスト ボックス 618"/>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1" name="テキスト ボックス 620"/>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3" name="テキスト ボックス 622"/>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25" name="テキスト ボックス 624"/>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7" name="テキスト ボックス 626"/>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121118</xdr:rowOff>
    </xdr:from>
    <xdr:to>
      <xdr:col>85</xdr:col>
      <xdr:colOff>126364</xdr:colOff>
      <xdr:row>79</xdr:row>
      <xdr:rowOff>98879</xdr:rowOff>
    </xdr:to>
    <xdr:cxnSp macro="">
      <xdr:nvCxnSpPr>
        <xdr:cNvPr id="629" name="直線コネクタ 628"/>
        <xdr:cNvCxnSpPr/>
      </xdr:nvCxnSpPr>
      <xdr:spPr>
        <a:xfrm flipV="1">
          <a:off x="16317595" y="12122618"/>
          <a:ext cx="1269" cy="1520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128548</xdr:rowOff>
    </xdr:from>
    <xdr:ext cx="249299" cy="259045"/>
    <xdr:sp macro="" textlink="">
      <xdr:nvSpPr>
        <xdr:cNvPr id="630" name="災害復旧費最小値テキスト"/>
        <xdr:cNvSpPr txBox="1"/>
      </xdr:nvSpPr>
      <xdr:spPr>
        <a:xfrm>
          <a:off x="16370300" y="136730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1" name="直線コネクタ 630"/>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67795</xdr:rowOff>
    </xdr:from>
    <xdr:ext cx="599010" cy="259045"/>
    <xdr:sp macro="" textlink="">
      <xdr:nvSpPr>
        <xdr:cNvPr id="632" name="災害復旧費最大値テキスト"/>
        <xdr:cNvSpPr txBox="1"/>
      </xdr:nvSpPr>
      <xdr:spPr>
        <a:xfrm>
          <a:off x="16370300" y="11897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931,380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121118</xdr:rowOff>
    </xdr:from>
    <xdr:to>
      <xdr:col>86</xdr:col>
      <xdr:colOff>25400</xdr:colOff>
      <xdr:row>70</xdr:row>
      <xdr:rowOff>121118</xdr:rowOff>
    </xdr:to>
    <xdr:cxnSp macro="">
      <xdr:nvCxnSpPr>
        <xdr:cNvPr id="633" name="直線コネクタ 632"/>
        <xdr:cNvCxnSpPr/>
      </xdr:nvCxnSpPr>
      <xdr:spPr>
        <a:xfrm>
          <a:off x="16230600" y="12122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92793</xdr:rowOff>
    </xdr:from>
    <xdr:to>
      <xdr:col>85</xdr:col>
      <xdr:colOff>127000</xdr:colOff>
      <xdr:row>79</xdr:row>
      <xdr:rowOff>95168</xdr:rowOff>
    </xdr:to>
    <xdr:cxnSp macro="">
      <xdr:nvCxnSpPr>
        <xdr:cNvPr id="634" name="直線コネクタ 633"/>
        <xdr:cNvCxnSpPr/>
      </xdr:nvCxnSpPr>
      <xdr:spPr>
        <a:xfrm>
          <a:off x="15481300" y="13637343"/>
          <a:ext cx="838200" cy="2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45998</xdr:rowOff>
    </xdr:from>
    <xdr:ext cx="534377" cy="259045"/>
    <xdr:sp macro="" textlink="">
      <xdr:nvSpPr>
        <xdr:cNvPr id="635" name="災害復旧費平均値テキスト"/>
        <xdr:cNvSpPr txBox="1"/>
      </xdr:nvSpPr>
      <xdr:spPr>
        <a:xfrm>
          <a:off x="16370300" y="134190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23121</xdr:rowOff>
    </xdr:from>
    <xdr:to>
      <xdr:col>85</xdr:col>
      <xdr:colOff>177800</xdr:colOff>
      <xdr:row>79</xdr:row>
      <xdr:rowOff>124721</xdr:rowOff>
    </xdr:to>
    <xdr:sp macro="" textlink="">
      <xdr:nvSpPr>
        <xdr:cNvPr id="636" name="フローチャート: 判断 635"/>
        <xdr:cNvSpPr/>
      </xdr:nvSpPr>
      <xdr:spPr>
        <a:xfrm>
          <a:off x="16268700" y="13567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92793</xdr:rowOff>
    </xdr:from>
    <xdr:to>
      <xdr:col>81</xdr:col>
      <xdr:colOff>50800</xdr:colOff>
      <xdr:row>79</xdr:row>
      <xdr:rowOff>95222</xdr:rowOff>
    </xdr:to>
    <xdr:cxnSp macro="">
      <xdr:nvCxnSpPr>
        <xdr:cNvPr id="637" name="直線コネクタ 636"/>
        <xdr:cNvCxnSpPr/>
      </xdr:nvCxnSpPr>
      <xdr:spPr>
        <a:xfrm flipV="1">
          <a:off x="14592300" y="13637343"/>
          <a:ext cx="889000" cy="2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30252</xdr:rowOff>
    </xdr:from>
    <xdr:to>
      <xdr:col>81</xdr:col>
      <xdr:colOff>101600</xdr:colOff>
      <xdr:row>79</xdr:row>
      <xdr:rowOff>131852</xdr:rowOff>
    </xdr:to>
    <xdr:sp macro="" textlink="">
      <xdr:nvSpPr>
        <xdr:cNvPr id="638" name="フローチャート: 判断 637"/>
        <xdr:cNvSpPr/>
      </xdr:nvSpPr>
      <xdr:spPr>
        <a:xfrm>
          <a:off x="15430500" y="1357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148379</xdr:rowOff>
    </xdr:from>
    <xdr:ext cx="534377" cy="259045"/>
    <xdr:sp macro="" textlink="">
      <xdr:nvSpPr>
        <xdr:cNvPr id="639" name="テキスト ボックス 638"/>
        <xdr:cNvSpPr txBox="1"/>
      </xdr:nvSpPr>
      <xdr:spPr>
        <a:xfrm>
          <a:off x="15214111" y="13350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94281</xdr:rowOff>
    </xdr:from>
    <xdr:to>
      <xdr:col>76</xdr:col>
      <xdr:colOff>114300</xdr:colOff>
      <xdr:row>79</xdr:row>
      <xdr:rowOff>95222</xdr:rowOff>
    </xdr:to>
    <xdr:cxnSp macro="">
      <xdr:nvCxnSpPr>
        <xdr:cNvPr id="640" name="直線コネクタ 639"/>
        <xdr:cNvCxnSpPr/>
      </xdr:nvCxnSpPr>
      <xdr:spPr>
        <a:xfrm>
          <a:off x="13703300" y="13638831"/>
          <a:ext cx="889000" cy="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20518</xdr:rowOff>
    </xdr:from>
    <xdr:to>
      <xdr:col>76</xdr:col>
      <xdr:colOff>165100</xdr:colOff>
      <xdr:row>79</xdr:row>
      <xdr:rowOff>122118</xdr:rowOff>
    </xdr:to>
    <xdr:sp macro="" textlink="">
      <xdr:nvSpPr>
        <xdr:cNvPr id="641" name="フローチャート: 判断 640"/>
        <xdr:cNvSpPr/>
      </xdr:nvSpPr>
      <xdr:spPr>
        <a:xfrm>
          <a:off x="14541500" y="13565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138645</xdr:rowOff>
    </xdr:from>
    <xdr:ext cx="534377" cy="259045"/>
    <xdr:sp macro="" textlink="">
      <xdr:nvSpPr>
        <xdr:cNvPr id="642" name="テキスト ボックス 641"/>
        <xdr:cNvSpPr txBox="1"/>
      </xdr:nvSpPr>
      <xdr:spPr>
        <a:xfrm>
          <a:off x="14325111" y="13340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94281</xdr:rowOff>
    </xdr:from>
    <xdr:to>
      <xdr:col>71</xdr:col>
      <xdr:colOff>177800</xdr:colOff>
      <xdr:row>79</xdr:row>
      <xdr:rowOff>96743</xdr:rowOff>
    </xdr:to>
    <xdr:cxnSp macro="">
      <xdr:nvCxnSpPr>
        <xdr:cNvPr id="643" name="直線コネクタ 642"/>
        <xdr:cNvCxnSpPr/>
      </xdr:nvCxnSpPr>
      <xdr:spPr>
        <a:xfrm flipV="1">
          <a:off x="12814300" y="13638831"/>
          <a:ext cx="889000" cy="2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24831</xdr:rowOff>
    </xdr:from>
    <xdr:to>
      <xdr:col>72</xdr:col>
      <xdr:colOff>38100</xdr:colOff>
      <xdr:row>79</xdr:row>
      <xdr:rowOff>126431</xdr:rowOff>
    </xdr:to>
    <xdr:sp macro="" textlink="">
      <xdr:nvSpPr>
        <xdr:cNvPr id="644" name="フローチャート: 判断 643"/>
        <xdr:cNvSpPr/>
      </xdr:nvSpPr>
      <xdr:spPr>
        <a:xfrm>
          <a:off x="13652500" y="13569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142958</xdr:rowOff>
    </xdr:from>
    <xdr:ext cx="534377" cy="259045"/>
    <xdr:sp macro="" textlink="">
      <xdr:nvSpPr>
        <xdr:cNvPr id="645" name="テキスト ボックス 644"/>
        <xdr:cNvSpPr txBox="1"/>
      </xdr:nvSpPr>
      <xdr:spPr>
        <a:xfrm>
          <a:off x="13436111" y="1334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22468</xdr:rowOff>
    </xdr:from>
    <xdr:to>
      <xdr:col>67</xdr:col>
      <xdr:colOff>101600</xdr:colOff>
      <xdr:row>79</xdr:row>
      <xdr:rowOff>124068</xdr:rowOff>
    </xdr:to>
    <xdr:sp macro="" textlink="">
      <xdr:nvSpPr>
        <xdr:cNvPr id="646" name="フローチャート: 判断 645"/>
        <xdr:cNvSpPr/>
      </xdr:nvSpPr>
      <xdr:spPr>
        <a:xfrm>
          <a:off x="12763500" y="1356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140595</xdr:rowOff>
    </xdr:from>
    <xdr:ext cx="534377" cy="259045"/>
    <xdr:sp macro="" textlink="">
      <xdr:nvSpPr>
        <xdr:cNvPr id="647" name="テキスト ボックス 646"/>
        <xdr:cNvSpPr txBox="1"/>
      </xdr:nvSpPr>
      <xdr:spPr>
        <a:xfrm>
          <a:off x="12547111" y="1334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44368</xdr:rowOff>
    </xdr:from>
    <xdr:to>
      <xdr:col>85</xdr:col>
      <xdr:colOff>177800</xdr:colOff>
      <xdr:row>79</xdr:row>
      <xdr:rowOff>145968</xdr:rowOff>
    </xdr:to>
    <xdr:sp macro="" textlink="">
      <xdr:nvSpPr>
        <xdr:cNvPr id="653" name="楕円 652"/>
        <xdr:cNvSpPr/>
      </xdr:nvSpPr>
      <xdr:spPr>
        <a:xfrm>
          <a:off x="16268700" y="1358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1548</xdr:rowOff>
    </xdr:from>
    <xdr:ext cx="469744" cy="259045"/>
    <xdr:sp macro="" textlink="">
      <xdr:nvSpPr>
        <xdr:cNvPr id="654" name="災害復旧費該当値テキスト"/>
        <xdr:cNvSpPr txBox="1"/>
      </xdr:nvSpPr>
      <xdr:spPr>
        <a:xfrm>
          <a:off x="16370300" y="13546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41993</xdr:rowOff>
    </xdr:from>
    <xdr:to>
      <xdr:col>81</xdr:col>
      <xdr:colOff>101600</xdr:colOff>
      <xdr:row>79</xdr:row>
      <xdr:rowOff>143593</xdr:rowOff>
    </xdr:to>
    <xdr:sp macro="" textlink="">
      <xdr:nvSpPr>
        <xdr:cNvPr id="655" name="楕円 654"/>
        <xdr:cNvSpPr/>
      </xdr:nvSpPr>
      <xdr:spPr>
        <a:xfrm>
          <a:off x="15430500" y="1358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134720</xdr:rowOff>
    </xdr:from>
    <xdr:ext cx="469744" cy="259045"/>
    <xdr:sp macro="" textlink="">
      <xdr:nvSpPr>
        <xdr:cNvPr id="656" name="テキスト ボックス 655"/>
        <xdr:cNvSpPr txBox="1"/>
      </xdr:nvSpPr>
      <xdr:spPr>
        <a:xfrm>
          <a:off x="15246428" y="13679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44422</xdr:rowOff>
    </xdr:from>
    <xdr:to>
      <xdr:col>76</xdr:col>
      <xdr:colOff>165100</xdr:colOff>
      <xdr:row>79</xdr:row>
      <xdr:rowOff>146022</xdr:rowOff>
    </xdr:to>
    <xdr:sp macro="" textlink="">
      <xdr:nvSpPr>
        <xdr:cNvPr id="657" name="楕円 656"/>
        <xdr:cNvSpPr/>
      </xdr:nvSpPr>
      <xdr:spPr>
        <a:xfrm>
          <a:off x="14541500" y="13588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137149</xdr:rowOff>
    </xdr:from>
    <xdr:ext cx="469744" cy="259045"/>
    <xdr:sp macro="" textlink="">
      <xdr:nvSpPr>
        <xdr:cNvPr id="658" name="テキスト ボックス 657"/>
        <xdr:cNvSpPr txBox="1"/>
      </xdr:nvSpPr>
      <xdr:spPr>
        <a:xfrm>
          <a:off x="14357428" y="13681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43481</xdr:rowOff>
    </xdr:from>
    <xdr:to>
      <xdr:col>72</xdr:col>
      <xdr:colOff>38100</xdr:colOff>
      <xdr:row>79</xdr:row>
      <xdr:rowOff>145081</xdr:rowOff>
    </xdr:to>
    <xdr:sp macro="" textlink="">
      <xdr:nvSpPr>
        <xdr:cNvPr id="659" name="楕円 658"/>
        <xdr:cNvSpPr/>
      </xdr:nvSpPr>
      <xdr:spPr>
        <a:xfrm>
          <a:off x="13652500" y="13588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136208</xdr:rowOff>
    </xdr:from>
    <xdr:ext cx="469744" cy="259045"/>
    <xdr:sp macro="" textlink="">
      <xdr:nvSpPr>
        <xdr:cNvPr id="660" name="テキスト ボックス 659"/>
        <xdr:cNvSpPr txBox="1"/>
      </xdr:nvSpPr>
      <xdr:spPr>
        <a:xfrm>
          <a:off x="13468428" y="13680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45943</xdr:rowOff>
    </xdr:from>
    <xdr:to>
      <xdr:col>67</xdr:col>
      <xdr:colOff>101600</xdr:colOff>
      <xdr:row>79</xdr:row>
      <xdr:rowOff>147543</xdr:rowOff>
    </xdr:to>
    <xdr:sp macro="" textlink="">
      <xdr:nvSpPr>
        <xdr:cNvPr id="661" name="楕円 660"/>
        <xdr:cNvSpPr/>
      </xdr:nvSpPr>
      <xdr:spPr>
        <a:xfrm>
          <a:off x="12763500" y="13590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138670</xdr:rowOff>
    </xdr:from>
    <xdr:ext cx="469744" cy="259045"/>
    <xdr:sp macro="" textlink="">
      <xdr:nvSpPr>
        <xdr:cNvPr id="662" name="テキスト ボックス 661"/>
        <xdr:cNvSpPr txBox="1"/>
      </xdr:nvSpPr>
      <xdr:spPr>
        <a:xfrm>
          <a:off x="12579428" y="13683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6" name="テキスト ボックス 67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4" name="テキスト ボックス 68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109558</xdr:rowOff>
    </xdr:from>
    <xdr:to>
      <xdr:col>85</xdr:col>
      <xdr:colOff>126364</xdr:colOff>
      <xdr:row>99</xdr:row>
      <xdr:rowOff>33906</xdr:rowOff>
    </xdr:to>
    <xdr:cxnSp macro="">
      <xdr:nvCxnSpPr>
        <xdr:cNvPr id="686" name="直線コネクタ 685"/>
        <xdr:cNvCxnSpPr/>
      </xdr:nvCxnSpPr>
      <xdr:spPr>
        <a:xfrm flipV="1">
          <a:off x="16317595" y="15711508"/>
          <a:ext cx="1269" cy="1295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37733</xdr:rowOff>
    </xdr:from>
    <xdr:ext cx="469744" cy="259045"/>
    <xdr:sp macro="" textlink="">
      <xdr:nvSpPr>
        <xdr:cNvPr id="687" name="公債費最小値テキスト"/>
        <xdr:cNvSpPr txBox="1"/>
      </xdr:nvSpPr>
      <xdr:spPr>
        <a:xfrm>
          <a:off x="16370300" y="1701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33906</xdr:rowOff>
    </xdr:from>
    <xdr:to>
      <xdr:col>86</xdr:col>
      <xdr:colOff>25400</xdr:colOff>
      <xdr:row>99</xdr:row>
      <xdr:rowOff>33906</xdr:rowOff>
    </xdr:to>
    <xdr:cxnSp macro="">
      <xdr:nvCxnSpPr>
        <xdr:cNvPr id="688" name="直線コネクタ 687"/>
        <xdr:cNvCxnSpPr/>
      </xdr:nvCxnSpPr>
      <xdr:spPr>
        <a:xfrm>
          <a:off x="16230600" y="17007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56235</xdr:rowOff>
    </xdr:from>
    <xdr:ext cx="599010" cy="259045"/>
    <xdr:sp macro="" textlink="">
      <xdr:nvSpPr>
        <xdr:cNvPr id="689" name="公債費最大値テキスト"/>
        <xdr:cNvSpPr txBox="1"/>
      </xdr:nvSpPr>
      <xdr:spPr>
        <a:xfrm>
          <a:off x="16370300" y="15486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685,823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109558</xdr:rowOff>
    </xdr:from>
    <xdr:to>
      <xdr:col>86</xdr:col>
      <xdr:colOff>25400</xdr:colOff>
      <xdr:row>91</xdr:row>
      <xdr:rowOff>109558</xdr:rowOff>
    </xdr:to>
    <xdr:cxnSp macro="">
      <xdr:nvCxnSpPr>
        <xdr:cNvPr id="690" name="直線コネクタ 689"/>
        <xdr:cNvCxnSpPr/>
      </xdr:nvCxnSpPr>
      <xdr:spPr>
        <a:xfrm>
          <a:off x="16230600" y="15711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69217</xdr:rowOff>
    </xdr:from>
    <xdr:to>
      <xdr:col>85</xdr:col>
      <xdr:colOff>127000</xdr:colOff>
      <xdr:row>98</xdr:row>
      <xdr:rowOff>86378</xdr:rowOff>
    </xdr:to>
    <xdr:cxnSp macro="">
      <xdr:nvCxnSpPr>
        <xdr:cNvPr id="691" name="直線コネクタ 690"/>
        <xdr:cNvCxnSpPr/>
      </xdr:nvCxnSpPr>
      <xdr:spPr>
        <a:xfrm flipV="1">
          <a:off x="15481300" y="16871317"/>
          <a:ext cx="838200" cy="1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55216</xdr:rowOff>
    </xdr:from>
    <xdr:ext cx="599010" cy="259045"/>
    <xdr:sp macro="" textlink="">
      <xdr:nvSpPr>
        <xdr:cNvPr id="692" name="公債費平均値テキスト"/>
        <xdr:cNvSpPr txBox="1"/>
      </xdr:nvSpPr>
      <xdr:spPr>
        <a:xfrm>
          <a:off x="16370300" y="165144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32339</xdr:rowOff>
    </xdr:from>
    <xdr:to>
      <xdr:col>85</xdr:col>
      <xdr:colOff>177800</xdr:colOff>
      <xdr:row>97</xdr:row>
      <xdr:rowOff>133939</xdr:rowOff>
    </xdr:to>
    <xdr:sp macro="" textlink="">
      <xdr:nvSpPr>
        <xdr:cNvPr id="693" name="フローチャート: 判断 692"/>
        <xdr:cNvSpPr/>
      </xdr:nvSpPr>
      <xdr:spPr>
        <a:xfrm>
          <a:off x="162687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86378</xdr:rowOff>
    </xdr:from>
    <xdr:to>
      <xdr:col>81</xdr:col>
      <xdr:colOff>50800</xdr:colOff>
      <xdr:row>98</xdr:row>
      <xdr:rowOff>86652</xdr:rowOff>
    </xdr:to>
    <xdr:cxnSp macro="">
      <xdr:nvCxnSpPr>
        <xdr:cNvPr id="694" name="直線コネクタ 693"/>
        <xdr:cNvCxnSpPr/>
      </xdr:nvCxnSpPr>
      <xdr:spPr>
        <a:xfrm flipV="1">
          <a:off x="14592300" y="16888478"/>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46951</xdr:rowOff>
    </xdr:from>
    <xdr:to>
      <xdr:col>81</xdr:col>
      <xdr:colOff>101600</xdr:colOff>
      <xdr:row>97</xdr:row>
      <xdr:rowOff>148551</xdr:rowOff>
    </xdr:to>
    <xdr:sp macro="" textlink="">
      <xdr:nvSpPr>
        <xdr:cNvPr id="695" name="フローチャート: 判断 694"/>
        <xdr:cNvSpPr/>
      </xdr:nvSpPr>
      <xdr:spPr>
        <a:xfrm>
          <a:off x="15430500" y="166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165078</xdr:rowOff>
    </xdr:from>
    <xdr:ext cx="599010" cy="259045"/>
    <xdr:sp macro="" textlink="">
      <xdr:nvSpPr>
        <xdr:cNvPr id="696" name="テキスト ボックス 695"/>
        <xdr:cNvSpPr txBox="1"/>
      </xdr:nvSpPr>
      <xdr:spPr>
        <a:xfrm>
          <a:off x="15181795" y="16452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44281</xdr:rowOff>
    </xdr:from>
    <xdr:to>
      <xdr:col>76</xdr:col>
      <xdr:colOff>114300</xdr:colOff>
      <xdr:row>98</xdr:row>
      <xdr:rowOff>86652</xdr:rowOff>
    </xdr:to>
    <xdr:cxnSp macro="">
      <xdr:nvCxnSpPr>
        <xdr:cNvPr id="697" name="直線コネクタ 696"/>
        <xdr:cNvCxnSpPr/>
      </xdr:nvCxnSpPr>
      <xdr:spPr>
        <a:xfrm>
          <a:off x="13703300" y="16674931"/>
          <a:ext cx="889000" cy="213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107307</xdr:rowOff>
    </xdr:from>
    <xdr:to>
      <xdr:col>76</xdr:col>
      <xdr:colOff>165100</xdr:colOff>
      <xdr:row>98</xdr:row>
      <xdr:rowOff>37457</xdr:rowOff>
    </xdr:to>
    <xdr:sp macro="" textlink="">
      <xdr:nvSpPr>
        <xdr:cNvPr id="698" name="フローチャート: 判断 697"/>
        <xdr:cNvSpPr/>
      </xdr:nvSpPr>
      <xdr:spPr>
        <a:xfrm>
          <a:off x="14541500" y="1673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53984</xdr:rowOff>
    </xdr:from>
    <xdr:ext cx="599010" cy="259045"/>
    <xdr:sp macro="" textlink="">
      <xdr:nvSpPr>
        <xdr:cNvPr id="699" name="テキスト ボックス 698"/>
        <xdr:cNvSpPr txBox="1"/>
      </xdr:nvSpPr>
      <xdr:spPr>
        <a:xfrm>
          <a:off x="14292795" y="16513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44281</xdr:rowOff>
    </xdr:from>
    <xdr:to>
      <xdr:col>71</xdr:col>
      <xdr:colOff>177800</xdr:colOff>
      <xdr:row>98</xdr:row>
      <xdr:rowOff>19022</xdr:rowOff>
    </xdr:to>
    <xdr:cxnSp macro="">
      <xdr:nvCxnSpPr>
        <xdr:cNvPr id="700" name="直線コネクタ 699"/>
        <xdr:cNvCxnSpPr/>
      </xdr:nvCxnSpPr>
      <xdr:spPr>
        <a:xfrm flipV="1">
          <a:off x="12814300" y="16674931"/>
          <a:ext cx="889000" cy="146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71504</xdr:rowOff>
    </xdr:from>
    <xdr:to>
      <xdr:col>72</xdr:col>
      <xdr:colOff>38100</xdr:colOff>
      <xdr:row>98</xdr:row>
      <xdr:rowOff>1654</xdr:rowOff>
    </xdr:to>
    <xdr:sp macro="" textlink="">
      <xdr:nvSpPr>
        <xdr:cNvPr id="701" name="フローチャート: 判断 700"/>
        <xdr:cNvSpPr/>
      </xdr:nvSpPr>
      <xdr:spPr>
        <a:xfrm>
          <a:off x="13652500" y="1670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164231</xdr:rowOff>
    </xdr:from>
    <xdr:ext cx="599010" cy="259045"/>
    <xdr:sp macro="" textlink="">
      <xdr:nvSpPr>
        <xdr:cNvPr id="702" name="テキスト ボックス 701"/>
        <xdr:cNvSpPr txBox="1"/>
      </xdr:nvSpPr>
      <xdr:spPr>
        <a:xfrm>
          <a:off x="13403795" y="16794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68859</xdr:rowOff>
    </xdr:from>
    <xdr:to>
      <xdr:col>67</xdr:col>
      <xdr:colOff>101600</xdr:colOff>
      <xdr:row>97</xdr:row>
      <xdr:rowOff>170459</xdr:rowOff>
    </xdr:to>
    <xdr:sp macro="" textlink="">
      <xdr:nvSpPr>
        <xdr:cNvPr id="703" name="フローチャート: 判断 702"/>
        <xdr:cNvSpPr/>
      </xdr:nvSpPr>
      <xdr:spPr>
        <a:xfrm>
          <a:off x="12763500" y="16699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15536</xdr:rowOff>
    </xdr:from>
    <xdr:ext cx="599010" cy="259045"/>
    <xdr:sp macro="" textlink="">
      <xdr:nvSpPr>
        <xdr:cNvPr id="704" name="テキスト ボックス 703"/>
        <xdr:cNvSpPr txBox="1"/>
      </xdr:nvSpPr>
      <xdr:spPr>
        <a:xfrm>
          <a:off x="12514795" y="16474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18417</xdr:rowOff>
    </xdr:from>
    <xdr:to>
      <xdr:col>85</xdr:col>
      <xdr:colOff>177800</xdr:colOff>
      <xdr:row>98</xdr:row>
      <xdr:rowOff>120017</xdr:rowOff>
    </xdr:to>
    <xdr:sp macro="" textlink="">
      <xdr:nvSpPr>
        <xdr:cNvPr id="710" name="楕円 709"/>
        <xdr:cNvSpPr/>
      </xdr:nvSpPr>
      <xdr:spPr>
        <a:xfrm>
          <a:off x="16268700" y="1682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168294</xdr:rowOff>
    </xdr:from>
    <xdr:ext cx="534377" cy="259045"/>
    <xdr:sp macro="" textlink="">
      <xdr:nvSpPr>
        <xdr:cNvPr id="711" name="公債費該当値テキスト"/>
        <xdr:cNvSpPr txBox="1"/>
      </xdr:nvSpPr>
      <xdr:spPr>
        <a:xfrm>
          <a:off x="16370300" y="16798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35578</xdr:rowOff>
    </xdr:from>
    <xdr:to>
      <xdr:col>81</xdr:col>
      <xdr:colOff>101600</xdr:colOff>
      <xdr:row>98</xdr:row>
      <xdr:rowOff>137178</xdr:rowOff>
    </xdr:to>
    <xdr:sp macro="" textlink="">
      <xdr:nvSpPr>
        <xdr:cNvPr id="712" name="楕円 711"/>
        <xdr:cNvSpPr/>
      </xdr:nvSpPr>
      <xdr:spPr>
        <a:xfrm>
          <a:off x="15430500" y="16837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128305</xdr:rowOff>
    </xdr:from>
    <xdr:ext cx="534377" cy="259045"/>
    <xdr:sp macro="" textlink="">
      <xdr:nvSpPr>
        <xdr:cNvPr id="713" name="テキスト ボックス 712"/>
        <xdr:cNvSpPr txBox="1"/>
      </xdr:nvSpPr>
      <xdr:spPr>
        <a:xfrm>
          <a:off x="15214111" y="16930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35852</xdr:rowOff>
    </xdr:from>
    <xdr:to>
      <xdr:col>76</xdr:col>
      <xdr:colOff>165100</xdr:colOff>
      <xdr:row>98</xdr:row>
      <xdr:rowOff>137452</xdr:rowOff>
    </xdr:to>
    <xdr:sp macro="" textlink="">
      <xdr:nvSpPr>
        <xdr:cNvPr id="714" name="楕円 713"/>
        <xdr:cNvSpPr/>
      </xdr:nvSpPr>
      <xdr:spPr>
        <a:xfrm>
          <a:off x="14541500" y="1683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128579</xdr:rowOff>
    </xdr:from>
    <xdr:ext cx="534377" cy="259045"/>
    <xdr:sp macro="" textlink="">
      <xdr:nvSpPr>
        <xdr:cNvPr id="715" name="テキスト ボックス 714"/>
        <xdr:cNvSpPr txBox="1"/>
      </xdr:nvSpPr>
      <xdr:spPr>
        <a:xfrm>
          <a:off x="14325111" y="1693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164931</xdr:rowOff>
    </xdr:from>
    <xdr:to>
      <xdr:col>72</xdr:col>
      <xdr:colOff>38100</xdr:colOff>
      <xdr:row>97</xdr:row>
      <xdr:rowOff>95081</xdr:rowOff>
    </xdr:to>
    <xdr:sp macro="" textlink="">
      <xdr:nvSpPr>
        <xdr:cNvPr id="716" name="楕円 715"/>
        <xdr:cNvSpPr/>
      </xdr:nvSpPr>
      <xdr:spPr>
        <a:xfrm>
          <a:off x="13652500" y="1662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111608</xdr:rowOff>
    </xdr:from>
    <xdr:ext cx="599010" cy="259045"/>
    <xdr:sp macro="" textlink="">
      <xdr:nvSpPr>
        <xdr:cNvPr id="717" name="テキスト ボックス 716"/>
        <xdr:cNvSpPr txBox="1"/>
      </xdr:nvSpPr>
      <xdr:spPr>
        <a:xfrm>
          <a:off x="13403795" y="16399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139672</xdr:rowOff>
    </xdr:from>
    <xdr:to>
      <xdr:col>67</xdr:col>
      <xdr:colOff>101600</xdr:colOff>
      <xdr:row>98</xdr:row>
      <xdr:rowOff>69822</xdr:rowOff>
    </xdr:to>
    <xdr:sp macro="" textlink="">
      <xdr:nvSpPr>
        <xdr:cNvPr id="718" name="楕円 717"/>
        <xdr:cNvSpPr/>
      </xdr:nvSpPr>
      <xdr:spPr>
        <a:xfrm>
          <a:off x="12763500" y="16770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60949</xdr:rowOff>
    </xdr:from>
    <xdr:ext cx="599010" cy="259045"/>
    <xdr:sp macro="" textlink="">
      <xdr:nvSpPr>
        <xdr:cNvPr id="719" name="テキスト ボックス 718"/>
        <xdr:cNvSpPr txBox="1"/>
      </xdr:nvSpPr>
      <xdr:spPr>
        <a:xfrm>
          <a:off x="12514795" y="16863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0" name="直線コネクタ 72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1" name="テキスト ボックス 73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2" name="直線コネクタ 73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3" name="テキスト ボックス 732"/>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4" name="直線コネクタ 73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5" name="テキスト ボックス 734"/>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6" name="直線コネクタ 73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7" name="テキスト ボックス 736"/>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8" name="直線コネクタ 73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9" name="テキスト ボックス 738"/>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0" name="直線コネクタ 73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38299</xdr:rowOff>
    </xdr:from>
    <xdr:ext cx="595419" cy="259045"/>
    <xdr:sp macro="" textlink="">
      <xdr:nvSpPr>
        <xdr:cNvPr id="741" name="テキスト ボックス 740"/>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43" name="テキスト ボックス 742"/>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111958</xdr:rowOff>
    </xdr:from>
    <xdr:to>
      <xdr:col>116</xdr:col>
      <xdr:colOff>62864</xdr:colOff>
      <xdr:row>39</xdr:row>
      <xdr:rowOff>98878</xdr:rowOff>
    </xdr:to>
    <xdr:cxnSp macro="">
      <xdr:nvCxnSpPr>
        <xdr:cNvPr id="745" name="直線コネクタ 744"/>
        <xdr:cNvCxnSpPr/>
      </xdr:nvCxnSpPr>
      <xdr:spPr>
        <a:xfrm flipV="1">
          <a:off x="22159595" y="5255458"/>
          <a:ext cx="1269" cy="1529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6"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7" name="直線コネクタ 74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58635</xdr:rowOff>
    </xdr:from>
    <xdr:ext cx="534377" cy="259045"/>
    <xdr:sp macro="" textlink="">
      <xdr:nvSpPr>
        <xdr:cNvPr id="748" name="諸支出金最大値テキスト"/>
        <xdr:cNvSpPr txBox="1"/>
      </xdr:nvSpPr>
      <xdr:spPr>
        <a:xfrm>
          <a:off x="22212300" y="5030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93,699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111958</xdr:rowOff>
    </xdr:from>
    <xdr:to>
      <xdr:col>116</xdr:col>
      <xdr:colOff>152400</xdr:colOff>
      <xdr:row>30</xdr:row>
      <xdr:rowOff>111958</xdr:rowOff>
    </xdr:to>
    <xdr:cxnSp macro="">
      <xdr:nvCxnSpPr>
        <xdr:cNvPr id="749" name="直線コネクタ 748"/>
        <xdr:cNvCxnSpPr/>
      </xdr:nvCxnSpPr>
      <xdr:spPr>
        <a:xfrm>
          <a:off x="22072600" y="5255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0" name="直線コネクタ 749"/>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8744</xdr:rowOff>
    </xdr:from>
    <xdr:ext cx="469744" cy="259045"/>
    <xdr:sp macro="" textlink="">
      <xdr:nvSpPr>
        <xdr:cNvPr id="751" name="諸支出金平均値テキスト"/>
        <xdr:cNvSpPr txBox="1"/>
      </xdr:nvSpPr>
      <xdr:spPr>
        <a:xfrm>
          <a:off x="22212300" y="65238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157317</xdr:rowOff>
    </xdr:from>
    <xdr:to>
      <xdr:col>116</xdr:col>
      <xdr:colOff>114300</xdr:colOff>
      <xdr:row>39</xdr:row>
      <xdr:rowOff>87467</xdr:rowOff>
    </xdr:to>
    <xdr:sp macro="" textlink="">
      <xdr:nvSpPr>
        <xdr:cNvPr id="752" name="フローチャート: 判断 751"/>
        <xdr:cNvSpPr/>
      </xdr:nvSpPr>
      <xdr:spPr>
        <a:xfrm>
          <a:off x="22110700" y="667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3" name="直線コネクタ 752"/>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25251</xdr:rowOff>
    </xdr:from>
    <xdr:to>
      <xdr:col>112</xdr:col>
      <xdr:colOff>38100</xdr:colOff>
      <xdr:row>39</xdr:row>
      <xdr:rowOff>126851</xdr:rowOff>
    </xdr:to>
    <xdr:sp macro="" textlink="">
      <xdr:nvSpPr>
        <xdr:cNvPr id="754" name="フローチャート: 判断 753"/>
        <xdr:cNvSpPr/>
      </xdr:nvSpPr>
      <xdr:spPr>
        <a:xfrm>
          <a:off x="21272500" y="671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143378</xdr:rowOff>
    </xdr:from>
    <xdr:ext cx="469744" cy="259045"/>
    <xdr:sp macro="" textlink="">
      <xdr:nvSpPr>
        <xdr:cNvPr id="755" name="テキスト ボックス 754"/>
        <xdr:cNvSpPr txBox="1"/>
      </xdr:nvSpPr>
      <xdr:spPr>
        <a:xfrm>
          <a:off x="21088428" y="6487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6" name="直線コネクタ 755"/>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25692</xdr:rowOff>
    </xdr:from>
    <xdr:to>
      <xdr:col>107</xdr:col>
      <xdr:colOff>101600</xdr:colOff>
      <xdr:row>39</xdr:row>
      <xdr:rowOff>127292</xdr:rowOff>
    </xdr:to>
    <xdr:sp macro="" textlink="">
      <xdr:nvSpPr>
        <xdr:cNvPr id="757" name="フローチャート: 判断 756"/>
        <xdr:cNvSpPr/>
      </xdr:nvSpPr>
      <xdr:spPr>
        <a:xfrm>
          <a:off x="20383500" y="671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143819</xdr:rowOff>
    </xdr:from>
    <xdr:ext cx="469744" cy="259045"/>
    <xdr:sp macro="" textlink="">
      <xdr:nvSpPr>
        <xdr:cNvPr id="758" name="テキスト ボックス 757"/>
        <xdr:cNvSpPr txBox="1"/>
      </xdr:nvSpPr>
      <xdr:spPr>
        <a:xfrm>
          <a:off x="20199428" y="648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9" name="直線コネクタ 758"/>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45874</xdr:rowOff>
    </xdr:from>
    <xdr:to>
      <xdr:col>102</xdr:col>
      <xdr:colOff>165100</xdr:colOff>
      <xdr:row>39</xdr:row>
      <xdr:rowOff>147474</xdr:rowOff>
    </xdr:to>
    <xdr:sp macro="" textlink="">
      <xdr:nvSpPr>
        <xdr:cNvPr id="760" name="フローチャート: 判断 759"/>
        <xdr:cNvSpPr/>
      </xdr:nvSpPr>
      <xdr:spPr>
        <a:xfrm>
          <a:off x="19494500" y="6732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164001</xdr:rowOff>
    </xdr:from>
    <xdr:ext cx="378565" cy="259045"/>
    <xdr:sp macro="" textlink="">
      <xdr:nvSpPr>
        <xdr:cNvPr id="761" name="テキスト ボックス 760"/>
        <xdr:cNvSpPr txBox="1"/>
      </xdr:nvSpPr>
      <xdr:spPr>
        <a:xfrm>
          <a:off x="19356017" y="6507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43049</xdr:rowOff>
    </xdr:from>
    <xdr:to>
      <xdr:col>98</xdr:col>
      <xdr:colOff>38100</xdr:colOff>
      <xdr:row>39</xdr:row>
      <xdr:rowOff>144649</xdr:rowOff>
    </xdr:to>
    <xdr:sp macro="" textlink="">
      <xdr:nvSpPr>
        <xdr:cNvPr id="762" name="フローチャート: 判断 761"/>
        <xdr:cNvSpPr/>
      </xdr:nvSpPr>
      <xdr:spPr>
        <a:xfrm>
          <a:off x="18605500" y="6729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161176</xdr:rowOff>
    </xdr:from>
    <xdr:ext cx="378565" cy="259045"/>
    <xdr:sp macro="" textlink="">
      <xdr:nvSpPr>
        <xdr:cNvPr id="763" name="テキスト ボックス 762"/>
        <xdr:cNvSpPr txBox="1"/>
      </xdr:nvSpPr>
      <xdr:spPr>
        <a:xfrm>
          <a:off x="18467017" y="65048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9" name="楕円 768"/>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135743</xdr:rowOff>
    </xdr:from>
    <xdr:ext cx="249299" cy="259045"/>
    <xdr:sp macro="" textlink="">
      <xdr:nvSpPr>
        <xdr:cNvPr id="770" name="諸支出金該当値テキスト"/>
        <xdr:cNvSpPr txBox="1"/>
      </xdr:nvSpPr>
      <xdr:spPr>
        <a:xfrm>
          <a:off x="22212300" y="6650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1" name="楕円 770"/>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2" name="テキスト ボックス 771"/>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3" name="楕円 772"/>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4" name="テキスト ボックス 773"/>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5" name="楕円 774"/>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6" name="テキスト ボックス 775"/>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7" name="楕円 776"/>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8" name="テキスト ボックス 777"/>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議会費は、住民一人当たり</a:t>
          </a:r>
          <a:r>
            <a:rPr kumimoji="1" lang="en-US" altLang="ja-JP" sz="1100">
              <a:solidFill>
                <a:schemeClr val="dk1"/>
              </a:solidFill>
              <a:effectLst/>
              <a:latin typeface="+mn-lt"/>
              <a:ea typeface="+mn-ea"/>
              <a:cs typeface="+mn-cs"/>
            </a:rPr>
            <a:t>31,659</a:t>
          </a:r>
          <a:r>
            <a:rPr kumimoji="1" lang="ja-JP" altLang="ja-JP" sz="1100">
              <a:solidFill>
                <a:schemeClr val="dk1"/>
              </a:solidFill>
              <a:effectLst/>
              <a:latin typeface="+mn-lt"/>
              <a:ea typeface="+mn-ea"/>
              <a:cs typeface="+mn-cs"/>
            </a:rPr>
            <a:t>円となっており類似団体平均値より高い水準を示している。議会費のうち、そのほとんどを人件費が占めているが、職員</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名、議員</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名の体制であることから、これは類似団体平均より当町の人口が少ないことが人件費を多く支出しているような錯覚を起こしていると推察される。</a:t>
          </a:r>
          <a:endParaRPr lang="ja-JP" altLang="ja-JP" sz="1400">
            <a:effectLst/>
          </a:endParaRPr>
        </a:p>
        <a:p>
          <a:r>
            <a:rPr kumimoji="1" lang="ja-JP" altLang="ja-JP" sz="1100">
              <a:solidFill>
                <a:schemeClr val="dk1"/>
              </a:solidFill>
              <a:effectLst/>
              <a:latin typeface="+mn-lt"/>
              <a:ea typeface="+mn-ea"/>
              <a:cs typeface="+mn-cs"/>
            </a:rPr>
            <a:t>　総務費は、住民一人当たり</a:t>
          </a:r>
          <a:r>
            <a:rPr kumimoji="1" lang="en-US" altLang="ja-JP" sz="1100">
              <a:solidFill>
                <a:schemeClr val="dk1"/>
              </a:solidFill>
              <a:effectLst/>
              <a:latin typeface="+mn-lt"/>
              <a:ea typeface="+mn-ea"/>
              <a:cs typeface="+mn-cs"/>
            </a:rPr>
            <a:t>307,858</a:t>
          </a:r>
          <a:r>
            <a:rPr kumimoji="1" lang="ja-JP" altLang="ja-JP" sz="1100">
              <a:solidFill>
                <a:schemeClr val="dk1"/>
              </a:solidFill>
              <a:effectLst/>
              <a:latin typeface="+mn-lt"/>
              <a:ea typeface="+mn-ea"/>
              <a:cs typeface="+mn-cs"/>
            </a:rPr>
            <a:t>円と前年度から</a:t>
          </a:r>
          <a:r>
            <a:rPr kumimoji="1" lang="en-US" altLang="ja-JP" sz="1100">
              <a:solidFill>
                <a:schemeClr val="dk1"/>
              </a:solidFill>
              <a:effectLst/>
              <a:latin typeface="+mn-lt"/>
              <a:ea typeface="+mn-ea"/>
              <a:cs typeface="+mn-cs"/>
            </a:rPr>
            <a:t>111,974</a:t>
          </a:r>
          <a:r>
            <a:rPr kumimoji="1" lang="ja-JP" altLang="ja-JP" sz="1100">
              <a:solidFill>
                <a:schemeClr val="dk1"/>
              </a:solidFill>
              <a:effectLst/>
              <a:latin typeface="+mn-lt"/>
              <a:ea typeface="+mn-ea"/>
              <a:cs typeface="+mn-cs"/>
            </a:rPr>
            <a:t>円の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額とな</a:t>
          </a:r>
          <a:r>
            <a:rPr kumimoji="1" lang="ja-JP" altLang="en-US" sz="1100">
              <a:solidFill>
                <a:schemeClr val="dk1"/>
              </a:solidFill>
              <a:effectLst/>
              <a:latin typeface="+mn-lt"/>
              <a:ea typeface="+mn-ea"/>
              <a:cs typeface="+mn-cs"/>
            </a:rPr>
            <a:t>った</a:t>
          </a:r>
          <a:r>
            <a:rPr kumimoji="1" lang="ja-JP" altLang="ja-JP" sz="1100">
              <a:solidFill>
                <a:schemeClr val="dk1"/>
              </a:solidFill>
              <a:effectLst/>
              <a:latin typeface="+mn-lt"/>
              <a:ea typeface="+mn-ea"/>
              <a:cs typeface="+mn-cs"/>
            </a:rPr>
            <a:t>。これは、</a:t>
          </a:r>
          <a:r>
            <a:rPr kumimoji="1" lang="ja-JP" altLang="en-US" sz="1100">
              <a:solidFill>
                <a:schemeClr val="dk1"/>
              </a:solidFill>
              <a:effectLst/>
              <a:latin typeface="+mn-lt"/>
              <a:ea typeface="+mn-ea"/>
              <a:cs typeface="+mn-cs"/>
            </a:rPr>
            <a:t>地方創生に係る普通建設事業が終了となったことが主な要因となっている。</a:t>
          </a:r>
          <a:endParaRPr kumimoji="1" lang="en-US" altLang="ja-JP" sz="1100">
            <a:solidFill>
              <a:srgbClr val="FF0000"/>
            </a:solidFill>
            <a:effectLst/>
            <a:latin typeface="+mn-lt"/>
            <a:ea typeface="+mn-ea"/>
            <a:cs typeface="+mn-cs"/>
          </a:endParaRPr>
        </a:p>
        <a:p>
          <a:r>
            <a:rPr kumimoji="1" lang="ja-JP" altLang="en-US" sz="1100">
              <a:solidFill>
                <a:srgbClr val="FF0000"/>
              </a:solidFill>
              <a:effectLst/>
              <a:latin typeface="+mn-lt"/>
              <a:ea typeface="+mn-ea"/>
              <a:cs typeface="+mn-cs"/>
            </a:rPr>
            <a:t>　</a:t>
          </a:r>
          <a:r>
            <a:rPr kumimoji="1" lang="ja-JP" altLang="en-US" sz="1100">
              <a:solidFill>
                <a:sysClr val="windowText" lastClr="000000"/>
              </a:solidFill>
              <a:effectLst/>
              <a:latin typeface="+mn-lt"/>
              <a:ea typeface="+mn-ea"/>
              <a:cs typeface="+mn-cs"/>
            </a:rPr>
            <a:t>民生費は、</a:t>
          </a:r>
          <a:r>
            <a:rPr kumimoji="1" lang="ja-JP" altLang="ja-JP" sz="1100">
              <a:solidFill>
                <a:schemeClr val="dk1"/>
              </a:solidFill>
              <a:effectLst/>
              <a:latin typeface="+mn-lt"/>
              <a:ea typeface="+mn-ea"/>
              <a:cs typeface="+mn-cs"/>
            </a:rPr>
            <a:t>住民一人当たり</a:t>
          </a:r>
          <a:r>
            <a:rPr kumimoji="1" lang="en-US" altLang="ja-JP" sz="1100">
              <a:solidFill>
                <a:schemeClr val="dk1"/>
              </a:solidFill>
              <a:effectLst/>
              <a:latin typeface="+mn-lt"/>
              <a:ea typeface="+mn-ea"/>
              <a:cs typeface="+mn-cs"/>
            </a:rPr>
            <a:t>342,502</a:t>
          </a:r>
          <a:r>
            <a:rPr kumimoji="1" lang="ja-JP" altLang="ja-JP" sz="1100">
              <a:solidFill>
                <a:schemeClr val="dk1"/>
              </a:solidFill>
              <a:effectLst/>
              <a:latin typeface="+mn-lt"/>
              <a:ea typeface="+mn-ea"/>
              <a:cs typeface="+mn-cs"/>
            </a:rPr>
            <a:t>円と前年度から</a:t>
          </a:r>
          <a:r>
            <a:rPr kumimoji="1" lang="en-US" altLang="ja-JP" sz="1100">
              <a:solidFill>
                <a:schemeClr val="dk1"/>
              </a:solidFill>
              <a:effectLst/>
              <a:latin typeface="+mn-lt"/>
              <a:ea typeface="+mn-ea"/>
              <a:cs typeface="+mn-cs"/>
            </a:rPr>
            <a:t>106,127</a:t>
          </a:r>
          <a:r>
            <a:rPr kumimoji="1" lang="ja-JP" altLang="ja-JP" sz="1100">
              <a:solidFill>
                <a:schemeClr val="dk1"/>
              </a:solidFill>
              <a:effectLst/>
              <a:latin typeface="+mn-lt"/>
              <a:ea typeface="+mn-ea"/>
              <a:cs typeface="+mn-cs"/>
            </a:rPr>
            <a:t>円の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額となった。</a:t>
          </a:r>
          <a:r>
            <a:rPr kumimoji="1" lang="ja-JP" altLang="en-US" sz="1100">
              <a:solidFill>
                <a:schemeClr val="dk1"/>
              </a:solidFill>
              <a:effectLst/>
              <a:latin typeface="+mn-lt"/>
              <a:ea typeface="+mn-ea"/>
              <a:cs typeface="+mn-cs"/>
            </a:rPr>
            <a:t>これは、</a:t>
          </a:r>
          <a:r>
            <a:rPr kumimoji="1" lang="ja-JP" altLang="en-US" sz="1100">
              <a:solidFill>
                <a:sysClr val="windowText" lastClr="000000"/>
              </a:solidFill>
              <a:effectLst/>
              <a:latin typeface="+mn-lt"/>
              <a:ea typeface="+mn-ea"/>
              <a:cs typeface="+mn-cs"/>
            </a:rPr>
            <a:t>多世代交流施設「つむぎてらす」の建設に係る事業実施が主な要因となっている。</a:t>
          </a:r>
          <a:endParaRPr lang="ja-JP" altLang="ja-JP" sz="1400">
            <a:solidFill>
              <a:sysClr val="windowText" lastClr="000000"/>
            </a:solidFill>
            <a:effectLst/>
          </a:endParaRPr>
        </a:p>
        <a:p>
          <a:r>
            <a:rPr kumimoji="1" lang="ja-JP" altLang="ja-JP" sz="1100">
              <a:solidFill>
                <a:schemeClr val="dk1"/>
              </a:solidFill>
              <a:effectLst/>
              <a:latin typeface="+mn-lt"/>
              <a:ea typeface="+mn-ea"/>
              <a:cs typeface="+mn-cs"/>
            </a:rPr>
            <a:t>　公債費は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住民一人当たり</a:t>
          </a:r>
          <a:r>
            <a:rPr kumimoji="1" lang="en-US" altLang="ja-JP" sz="1100">
              <a:solidFill>
                <a:schemeClr val="dk1"/>
              </a:solidFill>
              <a:effectLst/>
              <a:latin typeface="+mn-lt"/>
              <a:ea typeface="+mn-ea"/>
              <a:cs typeface="+mn-cs"/>
            </a:rPr>
            <a:t>76,999</a:t>
          </a:r>
          <a:r>
            <a:rPr kumimoji="1" lang="ja-JP" altLang="ja-JP" sz="1100">
              <a:solidFill>
                <a:schemeClr val="dk1"/>
              </a:solidFill>
              <a:effectLst/>
              <a:latin typeface="+mn-lt"/>
              <a:ea typeface="+mn-ea"/>
              <a:cs typeface="+mn-cs"/>
            </a:rPr>
            <a:t>円となっており類似団体平均値より低い水準を示している。これは、</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年度に実施した地方債の繰上償還等により元利償還金が減少したことが要因と</a:t>
          </a:r>
          <a:r>
            <a:rPr kumimoji="1" lang="ja-JP" altLang="en-US" sz="1100">
              <a:solidFill>
                <a:schemeClr val="dk1"/>
              </a:solidFill>
              <a:effectLst/>
              <a:latin typeface="+mn-lt"/>
              <a:ea typeface="+mn-ea"/>
              <a:cs typeface="+mn-cs"/>
            </a:rPr>
            <a:t>なっている。</a:t>
          </a:r>
          <a:endParaRPr lang="ja-JP" altLang="ja-JP" sz="1400">
            <a:effectLst/>
          </a:endParaRPr>
        </a:p>
        <a:p>
          <a:r>
            <a:rPr kumimoji="1" lang="ja-JP" altLang="ja-JP" sz="1100">
              <a:solidFill>
                <a:schemeClr val="dk1"/>
              </a:solidFill>
              <a:effectLst/>
              <a:latin typeface="+mn-lt"/>
              <a:ea typeface="+mn-ea"/>
              <a:cs typeface="+mn-cs"/>
            </a:rPr>
            <a:t>　また、一部事務組合への負担金のうち公債費に充当した一般財源等額、いわゆる準元利償還金についても既発債の償還終了等により減額傾向にあるが、人口一人当たりの決算額が類似団体平均より高いことから今後も注視していく必要があると考え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京都府笠置町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財政調整基金残高については、適切な財源の確保と公債費の繰上償還等実施による歳出の削減等により取崩しを回避できた結果、増加傾向にある。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実質収支額について、</a:t>
          </a:r>
          <a:r>
            <a:rPr kumimoji="1" lang="ja-JP" altLang="en-US"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29</a:t>
          </a:r>
          <a:r>
            <a:rPr kumimoji="1" lang="ja-JP" altLang="ja-JP" sz="1100">
              <a:solidFill>
                <a:sysClr val="windowText" lastClr="000000"/>
              </a:solidFill>
              <a:effectLst/>
              <a:latin typeface="+mn-lt"/>
              <a:ea typeface="+mn-ea"/>
              <a:cs typeface="+mn-cs"/>
            </a:rPr>
            <a:t>年度は</a:t>
          </a:r>
          <a:r>
            <a:rPr kumimoji="1" lang="ja-JP" altLang="en-US" sz="1100">
              <a:solidFill>
                <a:sysClr val="windowText" lastClr="000000"/>
              </a:solidFill>
              <a:effectLst/>
              <a:latin typeface="+mn-lt"/>
              <a:ea typeface="+mn-ea"/>
              <a:cs typeface="+mn-cs"/>
            </a:rPr>
            <a:t>「つむぎてらす」の建設工事等</a:t>
          </a:r>
          <a:r>
            <a:rPr kumimoji="1" lang="ja-JP" altLang="ja-JP" sz="1100">
              <a:solidFill>
                <a:sysClr val="windowText" lastClr="000000"/>
              </a:solidFill>
              <a:effectLst/>
              <a:latin typeface="+mn-lt"/>
              <a:ea typeface="+mn-ea"/>
              <a:cs typeface="+mn-cs"/>
            </a:rPr>
            <a:t>により前年度と比較して</a:t>
          </a:r>
          <a:r>
            <a:rPr kumimoji="1" lang="en-US" altLang="ja-JP" sz="1100">
              <a:solidFill>
                <a:sysClr val="windowText" lastClr="000000"/>
              </a:solidFill>
              <a:effectLst/>
              <a:latin typeface="+mn-lt"/>
              <a:ea typeface="+mn-ea"/>
              <a:cs typeface="+mn-cs"/>
            </a:rPr>
            <a:t>6.4</a:t>
          </a:r>
          <a:r>
            <a:rPr kumimoji="1" lang="ja-JP" altLang="ja-JP" sz="1100">
              <a:solidFill>
                <a:sysClr val="windowText" lastClr="000000"/>
              </a:solidFill>
              <a:effectLst/>
              <a:latin typeface="+mn-lt"/>
              <a:ea typeface="+mn-ea"/>
              <a:cs typeface="+mn-cs"/>
            </a:rPr>
            <a:t>百万円減額となったが黒字は確保できた。一方実質単年度収支では、</a:t>
          </a:r>
          <a:r>
            <a:rPr kumimoji="1" lang="ja-JP" altLang="en-US"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28</a:t>
          </a:r>
          <a:r>
            <a:rPr kumimoji="1" lang="ja-JP" altLang="en-US" sz="1100">
              <a:solidFill>
                <a:sysClr val="windowText" lastClr="000000"/>
              </a:solidFill>
              <a:effectLst/>
              <a:latin typeface="+mn-lt"/>
              <a:ea typeface="+mn-ea"/>
              <a:cs typeface="+mn-cs"/>
            </a:rPr>
            <a:t>年度と同様、財政調整基金の積立のみとなったが、</a:t>
          </a:r>
          <a:r>
            <a:rPr kumimoji="1" lang="ja-JP" altLang="ja-JP" sz="1100">
              <a:solidFill>
                <a:sysClr val="windowText" lastClr="000000"/>
              </a:solidFill>
              <a:effectLst/>
              <a:latin typeface="+mn-lt"/>
              <a:ea typeface="+mn-ea"/>
              <a:cs typeface="+mn-cs"/>
            </a:rPr>
            <a:t>歳計余剰金</a:t>
          </a:r>
          <a:r>
            <a:rPr kumimoji="1" lang="ja-JP" altLang="en-US" sz="1100">
              <a:solidFill>
                <a:sysClr val="windowText" lastClr="000000"/>
              </a:solidFill>
              <a:effectLst/>
              <a:latin typeface="+mn-lt"/>
              <a:ea typeface="+mn-ea"/>
              <a:cs typeface="+mn-cs"/>
            </a:rPr>
            <a:t>が減額となり、</a:t>
          </a:r>
          <a:r>
            <a:rPr kumimoji="1" lang="en-US" altLang="ja-JP" sz="1100">
              <a:solidFill>
                <a:sysClr val="windowText" lastClr="000000"/>
              </a:solidFill>
              <a:effectLst/>
              <a:latin typeface="+mn-lt"/>
              <a:ea typeface="+mn-ea"/>
              <a:cs typeface="+mn-cs"/>
            </a:rPr>
            <a:t>25.4</a:t>
          </a:r>
          <a:r>
            <a:rPr kumimoji="1" lang="ja-JP" altLang="en-US" sz="1100">
              <a:solidFill>
                <a:sysClr val="windowText" lastClr="000000"/>
              </a:solidFill>
              <a:effectLst/>
              <a:latin typeface="+mn-lt"/>
              <a:ea typeface="+mn-ea"/>
              <a:cs typeface="+mn-cs"/>
            </a:rPr>
            <a:t>百万円の減額となっている。</a:t>
          </a:r>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京都府笠置町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各特別会計においては、赤字額は発生していないが、これは一般会計からの繰出金により赤字補てんをしていることが、一つの要因として考えられる。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418" t="s">
        <v>73</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419" t="s">
        <v>75</v>
      </c>
      <c r="C3" s="420"/>
      <c r="D3" s="420"/>
      <c r="E3" s="421"/>
      <c r="F3" s="421"/>
      <c r="G3" s="421"/>
      <c r="H3" s="421"/>
      <c r="I3" s="421"/>
      <c r="J3" s="421"/>
      <c r="K3" s="421"/>
      <c r="L3" s="421" t="s">
        <v>76</v>
      </c>
      <c r="M3" s="421"/>
      <c r="N3" s="421"/>
      <c r="O3" s="421"/>
      <c r="P3" s="421"/>
      <c r="Q3" s="421"/>
      <c r="R3" s="428"/>
      <c r="S3" s="428"/>
      <c r="T3" s="428"/>
      <c r="U3" s="428"/>
      <c r="V3" s="429"/>
      <c r="W3" s="403" t="s">
        <v>77</v>
      </c>
      <c r="X3" s="404"/>
      <c r="Y3" s="404"/>
      <c r="Z3" s="404"/>
      <c r="AA3" s="404"/>
      <c r="AB3" s="420"/>
      <c r="AC3" s="428" t="s">
        <v>78</v>
      </c>
      <c r="AD3" s="404"/>
      <c r="AE3" s="404"/>
      <c r="AF3" s="404"/>
      <c r="AG3" s="404"/>
      <c r="AH3" s="404"/>
      <c r="AI3" s="404"/>
      <c r="AJ3" s="404"/>
      <c r="AK3" s="404"/>
      <c r="AL3" s="405"/>
      <c r="AM3" s="403" t="s">
        <v>79</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80</v>
      </c>
      <c r="BO3" s="404"/>
      <c r="BP3" s="404"/>
      <c r="BQ3" s="404"/>
      <c r="BR3" s="404"/>
      <c r="BS3" s="404"/>
      <c r="BT3" s="404"/>
      <c r="BU3" s="405"/>
      <c r="BV3" s="403" t="s">
        <v>81</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82</v>
      </c>
      <c r="CU3" s="404"/>
      <c r="CV3" s="404"/>
      <c r="CW3" s="404"/>
      <c r="CX3" s="404"/>
      <c r="CY3" s="404"/>
      <c r="CZ3" s="404"/>
      <c r="DA3" s="405"/>
      <c r="DB3" s="403" t="s">
        <v>83</v>
      </c>
      <c r="DC3" s="404"/>
      <c r="DD3" s="404"/>
      <c r="DE3" s="404"/>
      <c r="DF3" s="404"/>
      <c r="DG3" s="404"/>
      <c r="DH3" s="404"/>
      <c r="DI3" s="405"/>
      <c r="DJ3" s="165"/>
      <c r="DK3" s="165"/>
      <c r="DL3" s="165"/>
      <c r="DM3" s="165"/>
      <c r="DN3" s="165"/>
      <c r="DO3" s="165"/>
    </row>
    <row r="4" spans="1:119" ht="18.75" customHeight="1">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84</v>
      </c>
      <c r="AZ4" s="407"/>
      <c r="BA4" s="407"/>
      <c r="BB4" s="407"/>
      <c r="BC4" s="407"/>
      <c r="BD4" s="407"/>
      <c r="BE4" s="407"/>
      <c r="BF4" s="407"/>
      <c r="BG4" s="407"/>
      <c r="BH4" s="407"/>
      <c r="BI4" s="407"/>
      <c r="BJ4" s="407"/>
      <c r="BK4" s="407"/>
      <c r="BL4" s="407"/>
      <c r="BM4" s="408"/>
      <c r="BN4" s="409">
        <v>1588611</v>
      </c>
      <c r="BO4" s="410"/>
      <c r="BP4" s="410"/>
      <c r="BQ4" s="410"/>
      <c r="BR4" s="410"/>
      <c r="BS4" s="410"/>
      <c r="BT4" s="410"/>
      <c r="BU4" s="411"/>
      <c r="BV4" s="409">
        <v>1708055</v>
      </c>
      <c r="BW4" s="410"/>
      <c r="BX4" s="410"/>
      <c r="BY4" s="410"/>
      <c r="BZ4" s="410"/>
      <c r="CA4" s="410"/>
      <c r="CB4" s="410"/>
      <c r="CC4" s="411"/>
      <c r="CD4" s="412" t="s">
        <v>85</v>
      </c>
      <c r="CE4" s="413"/>
      <c r="CF4" s="413"/>
      <c r="CG4" s="413"/>
      <c r="CH4" s="413"/>
      <c r="CI4" s="413"/>
      <c r="CJ4" s="413"/>
      <c r="CK4" s="413"/>
      <c r="CL4" s="413"/>
      <c r="CM4" s="413"/>
      <c r="CN4" s="413"/>
      <c r="CO4" s="413"/>
      <c r="CP4" s="413"/>
      <c r="CQ4" s="413"/>
      <c r="CR4" s="413"/>
      <c r="CS4" s="414"/>
      <c r="CT4" s="415">
        <v>4</v>
      </c>
      <c r="CU4" s="416"/>
      <c r="CV4" s="416"/>
      <c r="CW4" s="416"/>
      <c r="CX4" s="416"/>
      <c r="CY4" s="416"/>
      <c r="CZ4" s="416"/>
      <c r="DA4" s="417"/>
      <c r="DB4" s="415">
        <v>4.7</v>
      </c>
      <c r="DC4" s="416"/>
      <c r="DD4" s="416"/>
      <c r="DE4" s="416"/>
      <c r="DF4" s="416"/>
      <c r="DG4" s="416"/>
      <c r="DH4" s="416"/>
      <c r="DI4" s="417"/>
      <c r="DJ4" s="165"/>
      <c r="DK4" s="165"/>
      <c r="DL4" s="165"/>
      <c r="DM4" s="165"/>
      <c r="DN4" s="165"/>
      <c r="DO4" s="165"/>
    </row>
    <row r="5" spans="1:119" ht="18.75" customHeight="1">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86</v>
      </c>
      <c r="AN5" s="476"/>
      <c r="AO5" s="476"/>
      <c r="AP5" s="476"/>
      <c r="AQ5" s="476"/>
      <c r="AR5" s="476"/>
      <c r="AS5" s="476"/>
      <c r="AT5" s="477"/>
      <c r="AU5" s="478" t="s">
        <v>87</v>
      </c>
      <c r="AV5" s="479"/>
      <c r="AW5" s="479"/>
      <c r="AX5" s="479"/>
      <c r="AY5" s="480" t="s">
        <v>88</v>
      </c>
      <c r="AZ5" s="481"/>
      <c r="BA5" s="481"/>
      <c r="BB5" s="481"/>
      <c r="BC5" s="481"/>
      <c r="BD5" s="481"/>
      <c r="BE5" s="481"/>
      <c r="BF5" s="481"/>
      <c r="BG5" s="481"/>
      <c r="BH5" s="481"/>
      <c r="BI5" s="481"/>
      <c r="BJ5" s="481"/>
      <c r="BK5" s="481"/>
      <c r="BL5" s="481"/>
      <c r="BM5" s="482"/>
      <c r="BN5" s="446">
        <v>1537969</v>
      </c>
      <c r="BO5" s="447"/>
      <c r="BP5" s="447"/>
      <c r="BQ5" s="447"/>
      <c r="BR5" s="447"/>
      <c r="BS5" s="447"/>
      <c r="BT5" s="447"/>
      <c r="BU5" s="448"/>
      <c r="BV5" s="446">
        <v>1635090</v>
      </c>
      <c r="BW5" s="447"/>
      <c r="BX5" s="447"/>
      <c r="BY5" s="447"/>
      <c r="BZ5" s="447"/>
      <c r="CA5" s="447"/>
      <c r="CB5" s="447"/>
      <c r="CC5" s="448"/>
      <c r="CD5" s="449" t="s">
        <v>89</v>
      </c>
      <c r="CE5" s="450"/>
      <c r="CF5" s="450"/>
      <c r="CG5" s="450"/>
      <c r="CH5" s="450"/>
      <c r="CI5" s="450"/>
      <c r="CJ5" s="450"/>
      <c r="CK5" s="450"/>
      <c r="CL5" s="450"/>
      <c r="CM5" s="450"/>
      <c r="CN5" s="450"/>
      <c r="CO5" s="450"/>
      <c r="CP5" s="450"/>
      <c r="CQ5" s="450"/>
      <c r="CR5" s="450"/>
      <c r="CS5" s="451"/>
      <c r="CT5" s="443">
        <v>97.9</v>
      </c>
      <c r="CU5" s="444"/>
      <c r="CV5" s="444"/>
      <c r="CW5" s="444"/>
      <c r="CX5" s="444"/>
      <c r="CY5" s="444"/>
      <c r="CZ5" s="444"/>
      <c r="DA5" s="445"/>
      <c r="DB5" s="443">
        <v>88.5</v>
      </c>
      <c r="DC5" s="444"/>
      <c r="DD5" s="444"/>
      <c r="DE5" s="444"/>
      <c r="DF5" s="444"/>
      <c r="DG5" s="444"/>
      <c r="DH5" s="444"/>
      <c r="DI5" s="445"/>
      <c r="DJ5" s="165"/>
      <c r="DK5" s="165"/>
      <c r="DL5" s="165"/>
      <c r="DM5" s="165"/>
      <c r="DN5" s="165"/>
      <c r="DO5" s="165"/>
    </row>
    <row r="6" spans="1:119" ht="18.75" customHeight="1">
      <c r="A6" s="166"/>
      <c r="B6" s="452" t="s">
        <v>90</v>
      </c>
      <c r="C6" s="453"/>
      <c r="D6" s="453"/>
      <c r="E6" s="454"/>
      <c r="F6" s="454"/>
      <c r="G6" s="454"/>
      <c r="H6" s="454"/>
      <c r="I6" s="454"/>
      <c r="J6" s="454"/>
      <c r="K6" s="454"/>
      <c r="L6" s="454" t="s">
        <v>91</v>
      </c>
      <c r="M6" s="454"/>
      <c r="N6" s="454"/>
      <c r="O6" s="454"/>
      <c r="P6" s="454"/>
      <c r="Q6" s="454"/>
      <c r="R6" s="458"/>
      <c r="S6" s="458"/>
      <c r="T6" s="458"/>
      <c r="U6" s="458"/>
      <c r="V6" s="459"/>
      <c r="W6" s="462" t="s">
        <v>92</v>
      </c>
      <c r="X6" s="463"/>
      <c r="Y6" s="463"/>
      <c r="Z6" s="463"/>
      <c r="AA6" s="463"/>
      <c r="AB6" s="453"/>
      <c r="AC6" s="466" t="s">
        <v>93</v>
      </c>
      <c r="AD6" s="467"/>
      <c r="AE6" s="467"/>
      <c r="AF6" s="467"/>
      <c r="AG6" s="467"/>
      <c r="AH6" s="467"/>
      <c r="AI6" s="467"/>
      <c r="AJ6" s="467"/>
      <c r="AK6" s="467"/>
      <c r="AL6" s="468"/>
      <c r="AM6" s="475" t="s">
        <v>94</v>
      </c>
      <c r="AN6" s="476"/>
      <c r="AO6" s="476"/>
      <c r="AP6" s="476"/>
      <c r="AQ6" s="476"/>
      <c r="AR6" s="476"/>
      <c r="AS6" s="476"/>
      <c r="AT6" s="477"/>
      <c r="AU6" s="478" t="s">
        <v>95</v>
      </c>
      <c r="AV6" s="479"/>
      <c r="AW6" s="479"/>
      <c r="AX6" s="479"/>
      <c r="AY6" s="480" t="s">
        <v>96</v>
      </c>
      <c r="AZ6" s="481"/>
      <c r="BA6" s="481"/>
      <c r="BB6" s="481"/>
      <c r="BC6" s="481"/>
      <c r="BD6" s="481"/>
      <c r="BE6" s="481"/>
      <c r="BF6" s="481"/>
      <c r="BG6" s="481"/>
      <c r="BH6" s="481"/>
      <c r="BI6" s="481"/>
      <c r="BJ6" s="481"/>
      <c r="BK6" s="481"/>
      <c r="BL6" s="481"/>
      <c r="BM6" s="482"/>
      <c r="BN6" s="446">
        <v>50642</v>
      </c>
      <c r="BO6" s="447"/>
      <c r="BP6" s="447"/>
      <c r="BQ6" s="447"/>
      <c r="BR6" s="447"/>
      <c r="BS6" s="447"/>
      <c r="BT6" s="447"/>
      <c r="BU6" s="448"/>
      <c r="BV6" s="446">
        <v>72965</v>
      </c>
      <c r="BW6" s="447"/>
      <c r="BX6" s="447"/>
      <c r="BY6" s="447"/>
      <c r="BZ6" s="447"/>
      <c r="CA6" s="447"/>
      <c r="CB6" s="447"/>
      <c r="CC6" s="448"/>
      <c r="CD6" s="449" t="s">
        <v>97</v>
      </c>
      <c r="CE6" s="450"/>
      <c r="CF6" s="450"/>
      <c r="CG6" s="450"/>
      <c r="CH6" s="450"/>
      <c r="CI6" s="450"/>
      <c r="CJ6" s="450"/>
      <c r="CK6" s="450"/>
      <c r="CL6" s="450"/>
      <c r="CM6" s="450"/>
      <c r="CN6" s="450"/>
      <c r="CO6" s="450"/>
      <c r="CP6" s="450"/>
      <c r="CQ6" s="450"/>
      <c r="CR6" s="450"/>
      <c r="CS6" s="451"/>
      <c r="CT6" s="483">
        <v>102.4</v>
      </c>
      <c r="CU6" s="484"/>
      <c r="CV6" s="484"/>
      <c r="CW6" s="484"/>
      <c r="CX6" s="484"/>
      <c r="CY6" s="484"/>
      <c r="CZ6" s="484"/>
      <c r="DA6" s="485"/>
      <c r="DB6" s="483">
        <v>92.6</v>
      </c>
      <c r="DC6" s="484"/>
      <c r="DD6" s="484"/>
      <c r="DE6" s="484"/>
      <c r="DF6" s="484"/>
      <c r="DG6" s="484"/>
      <c r="DH6" s="484"/>
      <c r="DI6" s="485"/>
      <c r="DJ6" s="165"/>
      <c r="DK6" s="165"/>
      <c r="DL6" s="165"/>
      <c r="DM6" s="165"/>
      <c r="DN6" s="165"/>
      <c r="DO6" s="165"/>
    </row>
    <row r="7" spans="1:119" ht="18.75" customHeight="1">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98</v>
      </c>
      <c r="AN7" s="476"/>
      <c r="AO7" s="476"/>
      <c r="AP7" s="476"/>
      <c r="AQ7" s="476"/>
      <c r="AR7" s="476"/>
      <c r="AS7" s="476"/>
      <c r="AT7" s="477"/>
      <c r="AU7" s="478" t="s">
        <v>99</v>
      </c>
      <c r="AV7" s="479"/>
      <c r="AW7" s="479"/>
      <c r="AX7" s="479"/>
      <c r="AY7" s="480" t="s">
        <v>100</v>
      </c>
      <c r="AZ7" s="481"/>
      <c r="BA7" s="481"/>
      <c r="BB7" s="481"/>
      <c r="BC7" s="481"/>
      <c r="BD7" s="481"/>
      <c r="BE7" s="481"/>
      <c r="BF7" s="481"/>
      <c r="BG7" s="481"/>
      <c r="BH7" s="481"/>
      <c r="BI7" s="481"/>
      <c r="BJ7" s="481"/>
      <c r="BK7" s="481"/>
      <c r="BL7" s="481"/>
      <c r="BM7" s="482"/>
      <c r="BN7" s="446">
        <v>14915</v>
      </c>
      <c r="BO7" s="447"/>
      <c r="BP7" s="447"/>
      <c r="BQ7" s="447"/>
      <c r="BR7" s="447"/>
      <c r="BS7" s="447"/>
      <c r="BT7" s="447"/>
      <c r="BU7" s="448"/>
      <c r="BV7" s="446">
        <v>30794</v>
      </c>
      <c r="BW7" s="447"/>
      <c r="BX7" s="447"/>
      <c r="BY7" s="447"/>
      <c r="BZ7" s="447"/>
      <c r="CA7" s="447"/>
      <c r="CB7" s="447"/>
      <c r="CC7" s="448"/>
      <c r="CD7" s="449" t="s">
        <v>101</v>
      </c>
      <c r="CE7" s="450"/>
      <c r="CF7" s="450"/>
      <c r="CG7" s="450"/>
      <c r="CH7" s="450"/>
      <c r="CI7" s="450"/>
      <c r="CJ7" s="450"/>
      <c r="CK7" s="450"/>
      <c r="CL7" s="450"/>
      <c r="CM7" s="450"/>
      <c r="CN7" s="450"/>
      <c r="CO7" s="450"/>
      <c r="CP7" s="450"/>
      <c r="CQ7" s="450"/>
      <c r="CR7" s="450"/>
      <c r="CS7" s="451"/>
      <c r="CT7" s="446">
        <v>887648</v>
      </c>
      <c r="CU7" s="447"/>
      <c r="CV7" s="447"/>
      <c r="CW7" s="447"/>
      <c r="CX7" s="447"/>
      <c r="CY7" s="447"/>
      <c r="CZ7" s="447"/>
      <c r="DA7" s="448"/>
      <c r="DB7" s="446">
        <v>904481</v>
      </c>
      <c r="DC7" s="447"/>
      <c r="DD7" s="447"/>
      <c r="DE7" s="447"/>
      <c r="DF7" s="447"/>
      <c r="DG7" s="447"/>
      <c r="DH7" s="447"/>
      <c r="DI7" s="448"/>
      <c r="DJ7" s="165"/>
      <c r="DK7" s="165"/>
      <c r="DL7" s="165"/>
      <c r="DM7" s="165"/>
      <c r="DN7" s="165"/>
      <c r="DO7" s="165"/>
    </row>
    <row r="8" spans="1:119" ht="18.75" customHeight="1" thickBot="1">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102</v>
      </c>
      <c r="AN8" s="476"/>
      <c r="AO8" s="476"/>
      <c r="AP8" s="476"/>
      <c r="AQ8" s="476"/>
      <c r="AR8" s="476"/>
      <c r="AS8" s="476"/>
      <c r="AT8" s="477"/>
      <c r="AU8" s="478" t="s">
        <v>103</v>
      </c>
      <c r="AV8" s="479"/>
      <c r="AW8" s="479"/>
      <c r="AX8" s="479"/>
      <c r="AY8" s="480" t="s">
        <v>104</v>
      </c>
      <c r="AZ8" s="481"/>
      <c r="BA8" s="481"/>
      <c r="BB8" s="481"/>
      <c r="BC8" s="481"/>
      <c r="BD8" s="481"/>
      <c r="BE8" s="481"/>
      <c r="BF8" s="481"/>
      <c r="BG8" s="481"/>
      <c r="BH8" s="481"/>
      <c r="BI8" s="481"/>
      <c r="BJ8" s="481"/>
      <c r="BK8" s="481"/>
      <c r="BL8" s="481"/>
      <c r="BM8" s="482"/>
      <c r="BN8" s="446">
        <v>35727</v>
      </c>
      <c r="BO8" s="447"/>
      <c r="BP8" s="447"/>
      <c r="BQ8" s="447"/>
      <c r="BR8" s="447"/>
      <c r="BS8" s="447"/>
      <c r="BT8" s="447"/>
      <c r="BU8" s="448"/>
      <c r="BV8" s="446">
        <v>42171</v>
      </c>
      <c r="BW8" s="447"/>
      <c r="BX8" s="447"/>
      <c r="BY8" s="447"/>
      <c r="BZ8" s="447"/>
      <c r="CA8" s="447"/>
      <c r="CB8" s="447"/>
      <c r="CC8" s="448"/>
      <c r="CD8" s="449" t="s">
        <v>105</v>
      </c>
      <c r="CE8" s="450"/>
      <c r="CF8" s="450"/>
      <c r="CG8" s="450"/>
      <c r="CH8" s="450"/>
      <c r="CI8" s="450"/>
      <c r="CJ8" s="450"/>
      <c r="CK8" s="450"/>
      <c r="CL8" s="450"/>
      <c r="CM8" s="450"/>
      <c r="CN8" s="450"/>
      <c r="CO8" s="450"/>
      <c r="CP8" s="450"/>
      <c r="CQ8" s="450"/>
      <c r="CR8" s="450"/>
      <c r="CS8" s="451"/>
      <c r="CT8" s="486">
        <v>0.22</v>
      </c>
      <c r="CU8" s="487"/>
      <c r="CV8" s="487"/>
      <c r="CW8" s="487"/>
      <c r="CX8" s="487"/>
      <c r="CY8" s="487"/>
      <c r="CZ8" s="487"/>
      <c r="DA8" s="488"/>
      <c r="DB8" s="486">
        <v>0.23</v>
      </c>
      <c r="DC8" s="487"/>
      <c r="DD8" s="487"/>
      <c r="DE8" s="487"/>
      <c r="DF8" s="487"/>
      <c r="DG8" s="487"/>
      <c r="DH8" s="487"/>
      <c r="DI8" s="488"/>
      <c r="DJ8" s="165"/>
      <c r="DK8" s="165"/>
      <c r="DL8" s="165"/>
      <c r="DM8" s="165"/>
      <c r="DN8" s="165"/>
      <c r="DO8" s="165"/>
    </row>
    <row r="9" spans="1:119" ht="18.75" customHeight="1" thickBot="1">
      <c r="A9" s="166"/>
      <c r="B9" s="440" t="s">
        <v>106</v>
      </c>
      <c r="C9" s="441"/>
      <c r="D9" s="441"/>
      <c r="E9" s="441"/>
      <c r="F9" s="441"/>
      <c r="G9" s="441"/>
      <c r="H9" s="441"/>
      <c r="I9" s="441"/>
      <c r="J9" s="441"/>
      <c r="K9" s="489"/>
      <c r="L9" s="490" t="s">
        <v>107</v>
      </c>
      <c r="M9" s="491"/>
      <c r="N9" s="491"/>
      <c r="O9" s="491"/>
      <c r="P9" s="491"/>
      <c r="Q9" s="492"/>
      <c r="R9" s="493">
        <v>1368</v>
      </c>
      <c r="S9" s="494"/>
      <c r="T9" s="494"/>
      <c r="U9" s="494"/>
      <c r="V9" s="495"/>
      <c r="W9" s="403" t="s">
        <v>108</v>
      </c>
      <c r="X9" s="404"/>
      <c r="Y9" s="404"/>
      <c r="Z9" s="404"/>
      <c r="AA9" s="404"/>
      <c r="AB9" s="404"/>
      <c r="AC9" s="404"/>
      <c r="AD9" s="404"/>
      <c r="AE9" s="404"/>
      <c r="AF9" s="404"/>
      <c r="AG9" s="404"/>
      <c r="AH9" s="404"/>
      <c r="AI9" s="404"/>
      <c r="AJ9" s="404"/>
      <c r="AK9" s="404"/>
      <c r="AL9" s="405"/>
      <c r="AM9" s="475" t="s">
        <v>109</v>
      </c>
      <c r="AN9" s="476"/>
      <c r="AO9" s="476"/>
      <c r="AP9" s="476"/>
      <c r="AQ9" s="476"/>
      <c r="AR9" s="476"/>
      <c r="AS9" s="476"/>
      <c r="AT9" s="477"/>
      <c r="AU9" s="478" t="s">
        <v>103</v>
      </c>
      <c r="AV9" s="479"/>
      <c r="AW9" s="479"/>
      <c r="AX9" s="479"/>
      <c r="AY9" s="480" t="s">
        <v>110</v>
      </c>
      <c r="AZ9" s="481"/>
      <c r="BA9" s="481"/>
      <c r="BB9" s="481"/>
      <c r="BC9" s="481"/>
      <c r="BD9" s="481"/>
      <c r="BE9" s="481"/>
      <c r="BF9" s="481"/>
      <c r="BG9" s="481"/>
      <c r="BH9" s="481"/>
      <c r="BI9" s="481"/>
      <c r="BJ9" s="481"/>
      <c r="BK9" s="481"/>
      <c r="BL9" s="481"/>
      <c r="BM9" s="482"/>
      <c r="BN9" s="446">
        <v>-6444</v>
      </c>
      <c r="BO9" s="447"/>
      <c r="BP9" s="447"/>
      <c r="BQ9" s="447"/>
      <c r="BR9" s="447"/>
      <c r="BS9" s="447"/>
      <c r="BT9" s="447"/>
      <c r="BU9" s="448"/>
      <c r="BV9" s="446">
        <v>-38118</v>
      </c>
      <c r="BW9" s="447"/>
      <c r="BX9" s="447"/>
      <c r="BY9" s="447"/>
      <c r="BZ9" s="447"/>
      <c r="CA9" s="447"/>
      <c r="CB9" s="447"/>
      <c r="CC9" s="448"/>
      <c r="CD9" s="449" t="s">
        <v>111</v>
      </c>
      <c r="CE9" s="450"/>
      <c r="CF9" s="450"/>
      <c r="CG9" s="450"/>
      <c r="CH9" s="450"/>
      <c r="CI9" s="450"/>
      <c r="CJ9" s="450"/>
      <c r="CK9" s="450"/>
      <c r="CL9" s="450"/>
      <c r="CM9" s="450"/>
      <c r="CN9" s="450"/>
      <c r="CO9" s="450"/>
      <c r="CP9" s="450"/>
      <c r="CQ9" s="450"/>
      <c r="CR9" s="450"/>
      <c r="CS9" s="451"/>
      <c r="CT9" s="443">
        <v>9.9</v>
      </c>
      <c r="CU9" s="444"/>
      <c r="CV9" s="444"/>
      <c r="CW9" s="444"/>
      <c r="CX9" s="444"/>
      <c r="CY9" s="444"/>
      <c r="CZ9" s="444"/>
      <c r="DA9" s="445"/>
      <c r="DB9" s="443">
        <v>8.6</v>
      </c>
      <c r="DC9" s="444"/>
      <c r="DD9" s="444"/>
      <c r="DE9" s="444"/>
      <c r="DF9" s="444"/>
      <c r="DG9" s="444"/>
      <c r="DH9" s="444"/>
      <c r="DI9" s="445"/>
      <c r="DJ9" s="165"/>
      <c r="DK9" s="165"/>
      <c r="DL9" s="165"/>
      <c r="DM9" s="165"/>
      <c r="DN9" s="165"/>
      <c r="DO9" s="165"/>
    </row>
    <row r="10" spans="1:119" ht="18.75" customHeight="1" thickBot="1">
      <c r="A10" s="166"/>
      <c r="B10" s="440"/>
      <c r="C10" s="441"/>
      <c r="D10" s="441"/>
      <c r="E10" s="441"/>
      <c r="F10" s="441"/>
      <c r="G10" s="441"/>
      <c r="H10" s="441"/>
      <c r="I10" s="441"/>
      <c r="J10" s="441"/>
      <c r="K10" s="489"/>
      <c r="L10" s="496" t="s">
        <v>112</v>
      </c>
      <c r="M10" s="476"/>
      <c r="N10" s="476"/>
      <c r="O10" s="476"/>
      <c r="P10" s="476"/>
      <c r="Q10" s="477"/>
      <c r="R10" s="497">
        <v>1626</v>
      </c>
      <c r="S10" s="498"/>
      <c r="T10" s="498"/>
      <c r="U10" s="498"/>
      <c r="V10" s="499"/>
      <c r="W10" s="434"/>
      <c r="X10" s="435"/>
      <c r="Y10" s="435"/>
      <c r="Z10" s="435"/>
      <c r="AA10" s="435"/>
      <c r="AB10" s="435"/>
      <c r="AC10" s="435"/>
      <c r="AD10" s="435"/>
      <c r="AE10" s="435"/>
      <c r="AF10" s="435"/>
      <c r="AG10" s="435"/>
      <c r="AH10" s="435"/>
      <c r="AI10" s="435"/>
      <c r="AJ10" s="435"/>
      <c r="AK10" s="435"/>
      <c r="AL10" s="438"/>
      <c r="AM10" s="475" t="s">
        <v>113</v>
      </c>
      <c r="AN10" s="476"/>
      <c r="AO10" s="476"/>
      <c r="AP10" s="476"/>
      <c r="AQ10" s="476"/>
      <c r="AR10" s="476"/>
      <c r="AS10" s="476"/>
      <c r="AT10" s="477"/>
      <c r="AU10" s="478" t="s">
        <v>114</v>
      </c>
      <c r="AV10" s="479"/>
      <c r="AW10" s="479"/>
      <c r="AX10" s="479"/>
      <c r="AY10" s="480" t="s">
        <v>115</v>
      </c>
      <c r="AZ10" s="481"/>
      <c r="BA10" s="481"/>
      <c r="BB10" s="481"/>
      <c r="BC10" s="481"/>
      <c r="BD10" s="481"/>
      <c r="BE10" s="481"/>
      <c r="BF10" s="481"/>
      <c r="BG10" s="481"/>
      <c r="BH10" s="481"/>
      <c r="BI10" s="481"/>
      <c r="BJ10" s="481"/>
      <c r="BK10" s="481"/>
      <c r="BL10" s="481"/>
      <c r="BM10" s="482"/>
      <c r="BN10" s="446">
        <v>30</v>
      </c>
      <c r="BO10" s="447"/>
      <c r="BP10" s="447"/>
      <c r="BQ10" s="447"/>
      <c r="BR10" s="447"/>
      <c r="BS10" s="447"/>
      <c r="BT10" s="447"/>
      <c r="BU10" s="448"/>
      <c r="BV10" s="446">
        <v>34</v>
      </c>
      <c r="BW10" s="447"/>
      <c r="BX10" s="447"/>
      <c r="BY10" s="447"/>
      <c r="BZ10" s="447"/>
      <c r="CA10" s="447"/>
      <c r="CB10" s="447"/>
      <c r="CC10" s="448"/>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40"/>
      <c r="C11" s="441"/>
      <c r="D11" s="441"/>
      <c r="E11" s="441"/>
      <c r="F11" s="441"/>
      <c r="G11" s="441"/>
      <c r="H11" s="441"/>
      <c r="I11" s="441"/>
      <c r="J11" s="441"/>
      <c r="K11" s="489"/>
      <c r="L11" s="500" t="s">
        <v>117</v>
      </c>
      <c r="M11" s="501"/>
      <c r="N11" s="501"/>
      <c r="O11" s="501"/>
      <c r="P11" s="501"/>
      <c r="Q11" s="502"/>
      <c r="R11" s="503" t="s">
        <v>118</v>
      </c>
      <c r="S11" s="504"/>
      <c r="T11" s="504"/>
      <c r="U11" s="504"/>
      <c r="V11" s="505"/>
      <c r="W11" s="434"/>
      <c r="X11" s="435"/>
      <c r="Y11" s="435"/>
      <c r="Z11" s="435"/>
      <c r="AA11" s="435"/>
      <c r="AB11" s="435"/>
      <c r="AC11" s="435"/>
      <c r="AD11" s="435"/>
      <c r="AE11" s="435"/>
      <c r="AF11" s="435"/>
      <c r="AG11" s="435"/>
      <c r="AH11" s="435"/>
      <c r="AI11" s="435"/>
      <c r="AJ11" s="435"/>
      <c r="AK11" s="435"/>
      <c r="AL11" s="438"/>
      <c r="AM11" s="475" t="s">
        <v>119</v>
      </c>
      <c r="AN11" s="476"/>
      <c r="AO11" s="476"/>
      <c r="AP11" s="476"/>
      <c r="AQ11" s="476"/>
      <c r="AR11" s="476"/>
      <c r="AS11" s="476"/>
      <c r="AT11" s="477"/>
      <c r="AU11" s="478" t="s">
        <v>120</v>
      </c>
      <c r="AV11" s="479"/>
      <c r="AW11" s="479"/>
      <c r="AX11" s="479"/>
      <c r="AY11" s="480" t="s">
        <v>121</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122</v>
      </c>
      <c r="CE11" s="450"/>
      <c r="CF11" s="450"/>
      <c r="CG11" s="450"/>
      <c r="CH11" s="450"/>
      <c r="CI11" s="450"/>
      <c r="CJ11" s="450"/>
      <c r="CK11" s="450"/>
      <c r="CL11" s="450"/>
      <c r="CM11" s="450"/>
      <c r="CN11" s="450"/>
      <c r="CO11" s="450"/>
      <c r="CP11" s="450"/>
      <c r="CQ11" s="450"/>
      <c r="CR11" s="450"/>
      <c r="CS11" s="451"/>
      <c r="CT11" s="486" t="s">
        <v>123</v>
      </c>
      <c r="CU11" s="487"/>
      <c r="CV11" s="487"/>
      <c r="CW11" s="487"/>
      <c r="CX11" s="487"/>
      <c r="CY11" s="487"/>
      <c r="CZ11" s="487"/>
      <c r="DA11" s="488"/>
      <c r="DB11" s="486" t="s">
        <v>124</v>
      </c>
      <c r="DC11" s="487"/>
      <c r="DD11" s="487"/>
      <c r="DE11" s="487"/>
      <c r="DF11" s="487"/>
      <c r="DG11" s="487"/>
      <c r="DH11" s="487"/>
      <c r="DI11" s="488"/>
      <c r="DJ11" s="165"/>
      <c r="DK11" s="165"/>
      <c r="DL11" s="165"/>
      <c r="DM11" s="165"/>
      <c r="DN11" s="165"/>
      <c r="DO11" s="165"/>
    </row>
    <row r="12" spans="1:119" ht="18.75" customHeight="1">
      <c r="A12" s="166"/>
      <c r="B12" s="506" t="s">
        <v>125</v>
      </c>
      <c r="C12" s="507"/>
      <c r="D12" s="507"/>
      <c r="E12" s="507"/>
      <c r="F12" s="507"/>
      <c r="G12" s="507"/>
      <c r="H12" s="507"/>
      <c r="I12" s="507"/>
      <c r="J12" s="507"/>
      <c r="K12" s="508"/>
      <c r="L12" s="515" t="s">
        <v>126</v>
      </c>
      <c r="M12" s="516"/>
      <c r="N12" s="516"/>
      <c r="O12" s="516"/>
      <c r="P12" s="516"/>
      <c r="Q12" s="517"/>
      <c r="R12" s="518">
        <v>1392</v>
      </c>
      <c r="S12" s="519"/>
      <c r="T12" s="519"/>
      <c r="U12" s="519"/>
      <c r="V12" s="520"/>
      <c r="W12" s="521" t="s">
        <v>1</v>
      </c>
      <c r="X12" s="479"/>
      <c r="Y12" s="479"/>
      <c r="Z12" s="479"/>
      <c r="AA12" s="479"/>
      <c r="AB12" s="522"/>
      <c r="AC12" s="478" t="s">
        <v>127</v>
      </c>
      <c r="AD12" s="479"/>
      <c r="AE12" s="479"/>
      <c r="AF12" s="479"/>
      <c r="AG12" s="522"/>
      <c r="AH12" s="478" t="s">
        <v>128</v>
      </c>
      <c r="AI12" s="479"/>
      <c r="AJ12" s="479"/>
      <c r="AK12" s="479"/>
      <c r="AL12" s="523"/>
      <c r="AM12" s="475" t="s">
        <v>129</v>
      </c>
      <c r="AN12" s="476"/>
      <c r="AO12" s="476"/>
      <c r="AP12" s="476"/>
      <c r="AQ12" s="476"/>
      <c r="AR12" s="476"/>
      <c r="AS12" s="476"/>
      <c r="AT12" s="477"/>
      <c r="AU12" s="478" t="s">
        <v>120</v>
      </c>
      <c r="AV12" s="479"/>
      <c r="AW12" s="479"/>
      <c r="AX12" s="479"/>
      <c r="AY12" s="480" t="s">
        <v>130</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0</v>
      </c>
      <c r="BW12" s="447"/>
      <c r="BX12" s="447"/>
      <c r="BY12" s="447"/>
      <c r="BZ12" s="447"/>
      <c r="CA12" s="447"/>
      <c r="CB12" s="447"/>
      <c r="CC12" s="448"/>
      <c r="CD12" s="449" t="s">
        <v>131</v>
      </c>
      <c r="CE12" s="450"/>
      <c r="CF12" s="450"/>
      <c r="CG12" s="450"/>
      <c r="CH12" s="450"/>
      <c r="CI12" s="450"/>
      <c r="CJ12" s="450"/>
      <c r="CK12" s="450"/>
      <c r="CL12" s="450"/>
      <c r="CM12" s="450"/>
      <c r="CN12" s="450"/>
      <c r="CO12" s="450"/>
      <c r="CP12" s="450"/>
      <c r="CQ12" s="450"/>
      <c r="CR12" s="450"/>
      <c r="CS12" s="451"/>
      <c r="CT12" s="486" t="s">
        <v>132</v>
      </c>
      <c r="CU12" s="487"/>
      <c r="CV12" s="487"/>
      <c r="CW12" s="487"/>
      <c r="CX12" s="487"/>
      <c r="CY12" s="487"/>
      <c r="CZ12" s="487"/>
      <c r="DA12" s="488"/>
      <c r="DB12" s="486" t="s">
        <v>124</v>
      </c>
      <c r="DC12" s="487"/>
      <c r="DD12" s="487"/>
      <c r="DE12" s="487"/>
      <c r="DF12" s="487"/>
      <c r="DG12" s="487"/>
      <c r="DH12" s="487"/>
      <c r="DI12" s="488"/>
      <c r="DJ12" s="165"/>
      <c r="DK12" s="165"/>
      <c r="DL12" s="165"/>
      <c r="DM12" s="165"/>
      <c r="DN12" s="165"/>
      <c r="DO12" s="165"/>
    </row>
    <row r="13" spans="1:119" ht="18.75" customHeight="1">
      <c r="A13" s="166"/>
      <c r="B13" s="509"/>
      <c r="C13" s="510"/>
      <c r="D13" s="510"/>
      <c r="E13" s="510"/>
      <c r="F13" s="510"/>
      <c r="G13" s="510"/>
      <c r="H13" s="510"/>
      <c r="I13" s="510"/>
      <c r="J13" s="510"/>
      <c r="K13" s="511"/>
      <c r="L13" s="176"/>
      <c r="M13" s="534" t="s">
        <v>133</v>
      </c>
      <c r="N13" s="535"/>
      <c r="O13" s="535"/>
      <c r="P13" s="535"/>
      <c r="Q13" s="536"/>
      <c r="R13" s="527">
        <v>1388</v>
      </c>
      <c r="S13" s="528"/>
      <c r="T13" s="528"/>
      <c r="U13" s="528"/>
      <c r="V13" s="529"/>
      <c r="W13" s="462" t="s">
        <v>134</v>
      </c>
      <c r="X13" s="463"/>
      <c r="Y13" s="463"/>
      <c r="Z13" s="463"/>
      <c r="AA13" s="463"/>
      <c r="AB13" s="453"/>
      <c r="AC13" s="497">
        <v>24</v>
      </c>
      <c r="AD13" s="498"/>
      <c r="AE13" s="498"/>
      <c r="AF13" s="498"/>
      <c r="AG13" s="537"/>
      <c r="AH13" s="497">
        <v>22</v>
      </c>
      <c r="AI13" s="498"/>
      <c r="AJ13" s="498"/>
      <c r="AK13" s="498"/>
      <c r="AL13" s="499"/>
      <c r="AM13" s="475" t="s">
        <v>135</v>
      </c>
      <c r="AN13" s="476"/>
      <c r="AO13" s="476"/>
      <c r="AP13" s="476"/>
      <c r="AQ13" s="476"/>
      <c r="AR13" s="476"/>
      <c r="AS13" s="476"/>
      <c r="AT13" s="477"/>
      <c r="AU13" s="478" t="s">
        <v>114</v>
      </c>
      <c r="AV13" s="479"/>
      <c r="AW13" s="479"/>
      <c r="AX13" s="479"/>
      <c r="AY13" s="480" t="s">
        <v>136</v>
      </c>
      <c r="AZ13" s="481"/>
      <c r="BA13" s="481"/>
      <c r="BB13" s="481"/>
      <c r="BC13" s="481"/>
      <c r="BD13" s="481"/>
      <c r="BE13" s="481"/>
      <c r="BF13" s="481"/>
      <c r="BG13" s="481"/>
      <c r="BH13" s="481"/>
      <c r="BI13" s="481"/>
      <c r="BJ13" s="481"/>
      <c r="BK13" s="481"/>
      <c r="BL13" s="481"/>
      <c r="BM13" s="482"/>
      <c r="BN13" s="446">
        <v>-6414</v>
      </c>
      <c r="BO13" s="447"/>
      <c r="BP13" s="447"/>
      <c r="BQ13" s="447"/>
      <c r="BR13" s="447"/>
      <c r="BS13" s="447"/>
      <c r="BT13" s="447"/>
      <c r="BU13" s="448"/>
      <c r="BV13" s="446">
        <v>-38084</v>
      </c>
      <c r="BW13" s="447"/>
      <c r="BX13" s="447"/>
      <c r="BY13" s="447"/>
      <c r="BZ13" s="447"/>
      <c r="CA13" s="447"/>
      <c r="CB13" s="447"/>
      <c r="CC13" s="448"/>
      <c r="CD13" s="449" t="s">
        <v>137</v>
      </c>
      <c r="CE13" s="450"/>
      <c r="CF13" s="450"/>
      <c r="CG13" s="450"/>
      <c r="CH13" s="450"/>
      <c r="CI13" s="450"/>
      <c r="CJ13" s="450"/>
      <c r="CK13" s="450"/>
      <c r="CL13" s="450"/>
      <c r="CM13" s="450"/>
      <c r="CN13" s="450"/>
      <c r="CO13" s="450"/>
      <c r="CP13" s="450"/>
      <c r="CQ13" s="450"/>
      <c r="CR13" s="450"/>
      <c r="CS13" s="451"/>
      <c r="CT13" s="443">
        <v>2.2000000000000002</v>
      </c>
      <c r="CU13" s="444"/>
      <c r="CV13" s="444"/>
      <c r="CW13" s="444"/>
      <c r="CX13" s="444"/>
      <c r="CY13" s="444"/>
      <c r="CZ13" s="444"/>
      <c r="DA13" s="445"/>
      <c r="DB13" s="443">
        <v>4.9000000000000004</v>
      </c>
      <c r="DC13" s="444"/>
      <c r="DD13" s="444"/>
      <c r="DE13" s="444"/>
      <c r="DF13" s="444"/>
      <c r="DG13" s="444"/>
      <c r="DH13" s="444"/>
      <c r="DI13" s="445"/>
      <c r="DJ13" s="165"/>
      <c r="DK13" s="165"/>
      <c r="DL13" s="165"/>
      <c r="DM13" s="165"/>
      <c r="DN13" s="165"/>
      <c r="DO13" s="165"/>
    </row>
    <row r="14" spans="1:119" ht="18.75" customHeight="1" thickBot="1">
      <c r="A14" s="166"/>
      <c r="B14" s="509"/>
      <c r="C14" s="510"/>
      <c r="D14" s="510"/>
      <c r="E14" s="510"/>
      <c r="F14" s="510"/>
      <c r="G14" s="510"/>
      <c r="H14" s="510"/>
      <c r="I14" s="510"/>
      <c r="J14" s="510"/>
      <c r="K14" s="511"/>
      <c r="L14" s="524" t="s">
        <v>138</v>
      </c>
      <c r="M14" s="525"/>
      <c r="N14" s="525"/>
      <c r="O14" s="525"/>
      <c r="P14" s="525"/>
      <c r="Q14" s="526"/>
      <c r="R14" s="527">
        <v>1430</v>
      </c>
      <c r="S14" s="528"/>
      <c r="T14" s="528"/>
      <c r="U14" s="528"/>
      <c r="V14" s="529"/>
      <c r="W14" s="436"/>
      <c r="X14" s="437"/>
      <c r="Y14" s="437"/>
      <c r="Z14" s="437"/>
      <c r="AA14" s="437"/>
      <c r="AB14" s="426"/>
      <c r="AC14" s="530">
        <v>4</v>
      </c>
      <c r="AD14" s="531"/>
      <c r="AE14" s="531"/>
      <c r="AF14" s="531"/>
      <c r="AG14" s="532"/>
      <c r="AH14" s="530">
        <v>3.2</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139</v>
      </c>
      <c r="CE14" s="539"/>
      <c r="CF14" s="539"/>
      <c r="CG14" s="539"/>
      <c r="CH14" s="539"/>
      <c r="CI14" s="539"/>
      <c r="CJ14" s="539"/>
      <c r="CK14" s="539"/>
      <c r="CL14" s="539"/>
      <c r="CM14" s="539"/>
      <c r="CN14" s="539"/>
      <c r="CO14" s="539"/>
      <c r="CP14" s="539"/>
      <c r="CQ14" s="539"/>
      <c r="CR14" s="539"/>
      <c r="CS14" s="540"/>
      <c r="CT14" s="541" t="s">
        <v>124</v>
      </c>
      <c r="CU14" s="542"/>
      <c r="CV14" s="542"/>
      <c r="CW14" s="542"/>
      <c r="CX14" s="542"/>
      <c r="CY14" s="542"/>
      <c r="CZ14" s="542"/>
      <c r="DA14" s="543"/>
      <c r="DB14" s="541" t="s">
        <v>123</v>
      </c>
      <c r="DC14" s="542"/>
      <c r="DD14" s="542"/>
      <c r="DE14" s="542"/>
      <c r="DF14" s="542"/>
      <c r="DG14" s="542"/>
      <c r="DH14" s="542"/>
      <c r="DI14" s="543"/>
      <c r="DJ14" s="165"/>
      <c r="DK14" s="165"/>
      <c r="DL14" s="165"/>
      <c r="DM14" s="165"/>
      <c r="DN14" s="165"/>
      <c r="DO14" s="165"/>
    </row>
    <row r="15" spans="1:119" ht="18.75" customHeight="1">
      <c r="A15" s="166"/>
      <c r="B15" s="509"/>
      <c r="C15" s="510"/>
      <c r="D15" s="510"/>
      <c r="E15" s="510"/>
      <c r="F15" s="510"/>
      <c r="G15" s="510"/>
      <c r="H15" s="510"/>
      <c r="I15" s="510"/>
      <c r="J15" s="510"/>
      <c r="K15" s="511"/>
      <c r="L15" s="176"/>
      <c r="M15" s="534" t="s">
        <v>140</v>
      </c>
      <c r="N15" s="535"/>
      <c r="O15" s="535"/>
      <c r="P15" s="535"/>
      <c r="Q15" s="536"/>
      <c r="R15" s="527">
        <v>1425</v>
      </c>
      <c r="S15" s="528"/>
      <c r="T15" s="528"/>
      <c r="U15" s="528"/>
      <c r="V15" s="529"/>
      <c r="W15" s="462" t="s">
        <v>141</v>
      </c>
      <c r="X15" s="463"/>
      <c r="Y15" s="463"/>
      <c r="Z15" s="463"/>
      <c r="AA15" s="463"/>
      <c r="AB15" s="453"/>
      <c r="AC15" s="497">
        <v>131</v>
      </c>
      <c r="AD15" s="498"/>
      <c r="AE15" s="498"/>
      <c r="AF15" s="498"/>
      <c r="AG15" s="537"/>
      <c r="AH15" s="497">
        <v>165</v>
      </c>
      <c r="AI15" s="498"/>
      <c r="AJ15" s="498"/>
      <c r="AK15" s="498"/>
      <c r="AL15" s="499"/>
      <c r="AM15" s="475"/>
      <c r="AN15" s="476"/>
      <c r="AO15" s="476"/>
      <c r="AP15" s="476"/>
      <c r="AQ15" s="476"/>
      <c r="AR15" s="476"/>
      <c r="AS15" s="476"/>
      <c r="AT15" s="477"/>
      <c r="AU15" s="478"/>
      <c r="AV15" s="479"/>
      <c r="AW15" s="479"/>
      <c r="AX15" s="479"/>
      <c r="AY15" s="406" t="s">
        <v>142</v>
      </c>
      <c r="AZ15" s="407"/>
      <c r="BA15" s="407"/>
      <c r="BB15" s="407"/>
      <c r="BC15" s="407"/>
      <c r="BD15" s="407"/>
      <c r="BE15" s="407"/>
      <c r="BF15" s="407"/>
      <c r="BG15" s="407"/>
      <c r="BH15" s="407"/>
      <c r="BI15" s="407"/>
      <c r="BJ15" s="407"/>
      <c r="BK15" s="407"/>
      <c r="BL15" s="407"/>
      <c r="BM15" s="408"/>
      <c r="BN15" s="409">
        <v>176237</v>
      </c>
      <c r="BO15" s="410"/>
      <c r="BP15" s="410"/>
      <c r="BQ15" s="410"/>
      <c r="BR15" s="410"/>
      <c r="BS15" s="410"/>
      <c r="BT15" s="410"/>
      <c r="BU15" s="411"/>
      <c r="BV15" s="409">
        <v>179066</v>
      </c>
      <c r="BW15" s="410"/>
      <c r="BX15" s="410"/>
      <c r="BY15" s="410"/>
      <c r="BZ15" s="410"/>
      <c r="CA15" s="410"/>
      <c r="CB15" s="410"/>
      <c r="CC15" s="411"/>
      <c r="CD15" s="544" t="s">
        <v>143</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09"/>
      <c r="C16" s="510"/>
      <c r="D16" s="510"/>
      <c r="E16" s="510"/>
      <c r="F16" s="510"/>
      <c r="G16" s="510"/>
      <c r="H16" s="510"/>
      <c r="I16" s="510"/>
      <c r="J16" s="510"/>
      <c r="K16" s="511"/>
      <c r="L16" s="524" t="s">
        <v>144</v>
      </c>
      <c r="M16" s="555"/>
      <c r="N16" s="555"/>
      <c r="O16" s="555"/>
      <c r="P16" s="555"/>
      <c r="Q16" s="556"/>
      <c r="R16" s="547" t="s">
        <v>145</v>
      </c>
      <c r="S16" s="548"/>
      <c r="T16" s="548"/>
      <c r="U16" s="548"/>
      <c r="V16" s="549"/>
      <c r="W16" s="436"/>
      <c r="X16" s="437"/>
      <c r="Y16" s="437"/>
      <c r="Z16" s="437"/>
      <c r="AA16" s="437"/>
      <c r="AB16" s="426"/>
      <c r="AC16" s="530">
        <v>22</v>
      </c>
      <c r="AD16" s="531"/>
      <c r="AE16" s="531"/>
      <c r="AF16" s="531"/>
      <c r="AG16" s="532"/>
      <c r="AH16" s="530">
        <v>23.9</v>
      </c>
      <c r="AI16" s="531"/>
      <c r="AJ16" s="531"/>
      <c r="AK16" s="531"/>
      <c r="AL16" s="533"/>
      <c r="AM16" s="475"/>
      <c r="AN16" s="476"/>
      <c r="AO16" s="476"/>
      <c r="AP16" s="476"/>
      <c r="AQ16" s="476"/>
      <c r="AR16" s="476"/>
      <c r="AS16" s="476"/>
      <c r="AT16" s="477"/>
      <c r="AU16" s="478"/>
      <c r="AV16" s="479"/>
      <c r="AW16" s="479"/>
      <c r="AX16" s="479"/>
      <c r="AY16" s="480" t="s">
        <v>146</v>
      </c>
      <c r="AZ16" s="481"/>
      <c r="BA16" s="481"/>
      <c r="BB16" s="481"/>
      <c r="BC16" s="481"/>
      <c r="BD16" s="481"/>
      <c r="BE16" s="481"/>
      <c r="BF16" s="481"/>
      <c r="BG16" s="481"/>
      <c r="BH16" s="481"/>
      <c r="BI16" s="481"/>
      <c r="BJ16" s="481"/>
      <c r="BK16" s="481"/>
      <c r="BL16" s="481"/>
      <c r="BM16" s="482"/>
      <c r="BN16" s="446">
        <v>799044</v>
      </c>
      <c r="BO16" s="447"/>
      <c r="BP16" s="447"/>
      <c r="BQ16" s="447"/>
      <c r="BR16" s="447"/>
      <c r="BS16" s="447"/>
      <c r="BT16" s="447"/>
      <c r="BU16" s="448"/>
      <c r="BV16" s="446">
        <v>815658</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c r="A17" s="166"/>
      <c r="B17" s="512"/>
      <c r="C17" s="513"/>
      <c r="D17" s="513"/>
      <c r="E17" s="513"/>
      <c r="F17" s="513"/>
      <c r="G17" s="513"/>
      <c r="H17" s="513"/>
      <c r="I17" s="513"/>
      <c r="J17" s="513"/>
      <c r="K17" s="514"/>
      <c r="L17" s="181"/>
      <c r="M17" s="550" t="s">
        <v>147</v>
      </c>
      <c r="N17" s="551"/>
      <c r="O17" s="551"/>
      <c r="P17" s="551"/>
      <c r="Q17" s="552"/>
      <c r="R17" s="547" t="s">
        <v>148</v>
      </c>
      <c r="S17" s="548"/>
      <c r="T17" s="548"/>
      <c r="U17" s="548"/>
      <c r="V17" s="549"/>
      <c r="W17" s="462" t="s">
        <v>149</v>
      </c>
      <c r="X17" s="463"/>
      <c r="Y17" s="463"/>
      <c r="Z17" s="463"/>
      <c r="AA17" s="463"/>
      <c r="AB17" s="453"/>
      <c r="AC17" s="497">
        <v>440</v>
      </c>
      <c r="AD17" s="498"/>
      <c r="AE17" s="498"/>
      <c r="AF17" s="498"/>
      <c r="AG17" s="537"/>
      <c r="AH17" s="497">
        <v>503</v>
      </c>
      <c r="AI17" s="498"/>
      <c r="AJ17" s="498"/>
      <c r="AK17" s="498"/>
      <c r="AL17" s="499"/>
      <c r="AM17" s="475"/>
      <c r="AN17" s="476"/>
      <c r="AO17" s="476"/>
      <c r="AP17" s="476"/>
      <c r="AQ17" s="476"/>
      <c r="AR17" s="476"/>
      <c r="AS17" s="476"/>
      <c r="AT17" s="477"/>
      <c r="AU17" s="478"/>
      <c r="AV17" s="479"/>
      <c r="AW17" s="479"/>
      <c r="AX17" s="479"/>
      <c r="AY17" s="480" t="s">
        <v>150</v>
      </c>
      <c r="AZ17" s="481"/>
      <c r="BA17" s="481"/>
      <c r="BB17" s="481"/>
      <c r="BC17" s="481"/>
      <c r="BD17" s="481"/>
      <c r="BE17" s="481"/>
      <c r="BF17" s="481"/>
      <c r="BG17" s="481"/>
      <c r="BH17" s="481"/>
      <c r="BI17" s="481"/>
      <c r="BJ17" s="481"/>
      <c r="BK17" s="481"/>
      <c r="BL17" s="481"/>
      <c r="BM17" s="482"/>
      <c r="BN17" s="446">
        <v>226874</v>
      </c>
      <c r="BO17" s="447"/>
      <c r="BP17" s="447"/>
      <c r="BQ17" s="447"/>
      <c r="BR17" s="447"/>
      <c r="BS17" s="447"/>
      <c r="BT17" s="447"/>
      <c r="BU17" s="448"/>
      <c r="BV17" s="446">
        <v>228933</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c r="A18" s="166"/>
      <c r="B18" s="557" t="s">
        <v>151</v>
      </c>
      <c r="C18" s="489"/>
      <c r="D18" s="489"/>
      <c r="E18" s="558"/>
      <c r="F18" s="558"/>
      <c r="G18" s="558"/>
      <c r="H18" s="558"/>
      <c r="I18" s="558"/>
      <c r="J18" s="558"/>
      <c r="K18" s="558"/>
      <c r="L18" s="559">
        <v>23.52</v>
      </c>
      <c r="M18" s="559"/>
      <c r="N18" s="559"/>
      <c r="O18" s="559"/>
      <c r="P18" s="559"/>
      <c r="Q18" s="559"/>
      <c r="R18" s="560"/>
      <c r="S18" s="560"/>
      <c r="T18" s="560"/>
      <c r="U18" s="560"/>
      <c r="V18" s="561"/>
      <c r="W18" s="464"/>
      <c r="X18" s="465"/>
      <c r="Y18" s="465"/>
      <c r="Z18" s="465"/>
      <c r="AA18" s="465"/>
      <c r="AB18" s="456"/>
      <c r="AC18" s="562">
        <v>73.900000000000006</v>
      </c>
      <c r="AD18" s="563"/>
      <c r="AE18" s="563"/>
      <c r="AF18" s="563"/>
      <c r="AG18" s="564"/>
      <c r="AH18" s="562">
        <v>72.900000000000006</v>
      </c>
      <c r="AI18" s="563"/>
      <c r="AJ18" s="563"/>
      <c r="AK18" s="563"/>
      <c r="AL18" s="565"/>
      <c r="AM18" s="475"/>
      <c r="AN18" s="476"/>
      <c r="AO18" s="476"/>
      <c r="AP18" s="476"/>
      <c r="AQ18" s="476"/>
      <c r="AR18" s="476"/>
      <c r="AS18" s="476"/>
      <c r="AT18" s="477"/>
      <c r="AU18" s="478"/>
      <c r="AV18" s="479"/>
      <c r="AW18" s="479"/>
      <c r="AX18" s="479"/>
      <c r="AY18" s="480" t="s">
        <v>152</v>
      </c>
      <c r="AZ18" s="481"/>
      <c r="BA18" s="481"/>
      <c r="BB18" s="481"/>
      <c r="BC18" s="481"/>
      <c r="BD18" s="481"/>
      <c r="BE18" s="481"/>
      <c r="BF18" s="481"/>
      <c r="BG18" s="481"/>
      <c r="BH18" s="481"/>
      <c r="BI18" s="481"/>
      <c r="BJ18" s="481"/>
      <c r="BK18" s="481"/>
      <c r="BL18" s="481"/>
      <c r="BM18" s="482"/>
      <c r="BN18" s="446">
        <v>866327</v>
      </c>
      <c r="BO18" s="447"/>
      <c r="BP18" s="447"/>
      <c r="BQ18" s="447"/>
      <c r="BR18" s="447"/>
      <c r="BS18" s="447"/>
      <c r="BT18" s="447"/>
      <c r="BU18" s="448"/>
      <c r="BV18" s="446">
        <v>800661</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c r="A19" s="166"/>
      <c r="B19" s="557" t="s">
        <v>153</v>
      </c>
      <c r="C19" s="489"/>
      <c r="D19" s="489"/>
      <c r="E19" s="558"/>
      <c r="F19" s="558"/>
      <c r="G19" s="558"/>
      <c r="H19" s="558"/>
      <c r="I19" s="558"/>
      <c r="J19" s="558"/>
      <c r="K19" s="558"/>
      <c r="L19" s="566">
        <v>58</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154</v>
      </c>
      <c r="AZ19" s="481"/>
      <c r="BA19" s="481"/>
      <c r="BB19" s="481"/>
      <c r="BC19" s="481"/>
      <c r="BD19" s="481"/>
      <c r="BE19" s="481"/>
      <c r="BF19" s="481"/>
      <c r="BG19" s="481"/>
      <c r="BH19" s="481"/>
      <c r="BI19" s="481"/>
      <c r="BJ19" s="481"/>
      <c r="BK19" s="481"/>
      <c r="BL19" s="481"/>
      <c r="BM19" s="482"/>
      <c r="BN19" s="446">
        <v>1082772</v>
      </c>
      <c r="BO19" s="447"/>
      <c r="BP19" s="447"/>
      <c r="BQ19" s="447"/>
      <c r="BR19" s="447"/>
      <c r="BS19" s="447"/>
      <c r="BT19" s="447"/>
      <c r="BU19" s="448"/>
      <c r="BV19" s="446">
        <v>1126813</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c r="A20" s="166"/>
      <c r="B20" s="557" t="s">
        <v>155</v>
      </c>
      <c r="C20" s="489"/>
      <c r="D20" s="489"/>
      <c r="E20" s="558"/>
      <c r="F20" s="558"/>
      <c r="G20" s="558"/>
      <c r="H20" s="558"/>
      <c r="I20" s="558"/>
      <c r="J20" s="558"/>
      <c r="K20" s="558"/>
      <c r="L20" s="566">
        <v>573</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c r="A21" s="166"/>
      <c r="B21" s="577" t="s">
        <v>156</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c r="A22" s="166"/>
      <c r="B22" s="580" t="s">
        <v>157</v>
      </c>
      <c r="C22" s="581"/>
      <c r="D22" s="582"/>
      <c r="E22" s="458" t="s">
        <v>1</v>
      </c>
      <c r="F22" s="463"/>
      <c r="G22" s="463"/>
      <c r="H22" s="463"/>
      <c r="I22" s="463"/>
      <c r="J22" s="463"/>
      <c r="K22" s="453"/>
      <c r="L22" s="458" t="s">
        <v>158</v>
      </c>
      <c r="M22" s="463"/>
      <c r="N22" s="463"/>
      <c r="O22" s="463"/>
      <c r="P22" s="453"/>
      <c r="Q22" s="589" t="s">
        <v>159</v>
      </c>
      <c r="R22" s="590"/>
      <c r="S22" s="590"/>
      <c r="T22" s="590"/>
      <c r="U22" s="590"/>
      <c r="V22" s="591"/>
      <c r="W22" s="595" t="s">
        <v>160</v>
      </c>
      <c r="X22" s="581"/>
      <c r="Y22" s="582"/>
      <c r="Z22" s="458" t="s">
        <v>1</v>
      </c>
      <c r="AA22" s="463"/>
      <c r="AB22" s="463"/>
      <c r="AC22" s="463"/>
      <c r="AD22" s="463"/>
      <c r="AE22" s="463"/>
      <c r="AF22" s="463"/>
      <c r="AG22" s="453"/>
      <c r="AH22" s="608" t="s">
        <v>161</v>
      </c>
      <c r="AI22" s="463"/>
      <c r="AJ22" s="463"/>
      <c r="AK22" s="463"/>
      <c r="AL22" s="453"/>
      <c r="AM22" s="608" t="s">
        <v>162</v>
      </c>
      <c r="AN22" s="609"/>
      <c r="AO22" s="609"/>
      <c r="AP22" s="609"/>
      <c r="AQ22" s="609"/>
      <c r="AR22" s="610"/>
      <c r="AS22" s="589" t="s">
        <v>159</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163</v>
      </c>
      <c r="AZ23" s="407"/>
      <c r="BA23" s="407"/>
      <c r="BB23" s="407"/>
      <c r="BC23" s="407"/>
      <c r="BD23" s="407"/>
      <c r="BE23" s="407"/>
      <c r="BF23" s="407"/>
      <c r="BG23" s="407"/>
      <c r="BH23" s="407"/>
      <c r="BI23" s="407"/>
      <c r="BJ23" s="407"/>
      <c r="BK23" s="407"/>
      <c r="BL23" s="407"/>
      <c r="BM23" s="408"/>
      <c r="BN23" s="446">
        <v>1263478</v>
      </c>
      <c r="BO23" s="447"/>
      <c r="BP23" s="447"/>
      <c r="BQ23" s="447"/>
      <c r="BR23" s="447"/>
      <c r="BS23" s="447"/>
      <c r="BT23" s="447"/>
      <c r="BU23" s="448"/>
      <c r="BV23" s="446">
        <v>1188512</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c r="A24" s="166"/>
      <c r="B24" s="583"/>
      <c r="C24" s="584"/>
      <c r="D24" s="585"/>
      <c r="E24" s="496" t="s">
        <v>164</v>
      </c>
      <c r="F24" s="476"/>
      <c r="G24" s="476"/>
      <c r="H24" s="476"/>
      <c r="I24" s="476"/>
      <c r="J24" s="476"/>
      <c r="K24" s="477"/>
      <c r="L24" s="497">
        <v>1</v>
      </c>
      <c r="M24" s="498"/>
      <c r="N24" s="498"/>
      <c r="O24" s="498"/>
      <c r="P24" s="537"/>
      <c r="Q24" s="497">
        <v>6030</v>
      </c>
      <c r="R24" s="498"/>
      <c r="S24" s="498"/>
      <c r="T24" s="498"/>
      <c r="U24" s="498"/>
      <c r="V24" s="537"/>
      <c r="W24" s="596"/>
      <c r="X24" s="584"/>
      <c r="Y24" s="585"/>
      <c r="Z24" s="496" t="s">
        <v>165</v>
      </c>
      <c r="AA24" s="476"/>
      <c r="AB24" s="476"/>
      <c r="AC24" s="476"/>
      <c r="AD24" s="476"/>
      <c r="AE24" s="476"/>
      <c r="AF24" s="476"/>
      <c r="AG24" s="477"/>
      <c r="AH24" s="497">
        <v>47</v>
      </c>
      <c r="AI24" s="498"/>
      <c r="AJ24" s="498"/>
      <c r="AK24" s="498"/>
      <c r="AL24" s="537"/>
      <c r="AM24" s="497">
        <v>126242</v>
      </c>
      <c r="AN24" s="498"/>
      <c r="AO24" s="498"/>
      <c r="AP24" s="498"/>
      <c r="AQ24" s="498"/>
      <c r="AR24" s="537"/>
      <c r="AS24" s="497">
        <v>2686</v>
      </c>
      <c r="AT24" s="498"/>
      <c r="AU24" s="498"/>
      <c r="AV24" s="498"/>
      <c r="AW24" s="498"/>
      <c r="AX24" s="499"/>
      <c r="AY24" s="616" t="s">
        <v>166</v>
      </c>
      <c r="AZ24" s="617"/>
      <c r="BA24" s="617"/>
      <c r="BB24" s="617"/>
      <c r="BC24" s="617"/>
      <c r="BD24" s="617"/>
      <c r="BE24" s="617"/>
      <c r="BF24" s="617"/>
      <c r="BG24" s="617"/>
      <c r="BH24" s="617"/>
      <c r="BI24" s="617"/>
      <c r="BJ24" s="617"/>
      <c r="BK24" s="617"/>
      <c r="BL24" s="617"/>
      <c r="BM24" s="618"/>
      <c r="BN24" s="446">
        <v>1144176</v>
      </c>
      <c r="BO24" s="447"/>
      <c r="BP24" s="447"/>
      <c r="BQ24" s="447"/>
      <c r="BR24" s="447"/>
      <c r="BS24" s="447"/>
      <c r="BT24" s="447"/>
      <c r="BU24" s="448"/>
      <c r="BV24" s="446">
        <v>1053157</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c r="A25" s="166"/>
      <c r="B25" s="583"/>
      <c r="C25" s="584"/>
      <c r="D25" s="585"/>
      <c r="E25" s="496" t="s">
        <v>167</v>
      </c>
      <c r="F25" s="476"/>
      <c r="G25" s="476"/>
      <c r="H25" s="476"/>
      <c r="I25" s="476"/>
      <c r="J25" s="476"/>
      <c r="K25" s="477"/>
      <c r="L25" s="497">
        <v>1</v>
      </c>
      <c r="M25" s="498"/>
      <c r="N25" s="498"/>
      <c r="O25" s="498"/>
      <c r="P25" s="537"/>
      <c r="Q25" s="497">
        <v>5850</v>
      </c>
      <c r="R25" s="498"/>
      <c r="S25" s="498"/>
      <c r="T25" s="498"/>
      <c r="U25" s="498"/>
      <c r="V25" s="537"/>
      <c r="W25" s="596"/>
      <c r="X25" s="584"/>
      <c r="Y25" s="585"/>
      <c r="Z25" s="496" t="s">
        <v>168</v>
      </c>
      <c r="AA25" s="476"/>
      <c r="AB25" s="476"/>
      <c r="AC25" s="476"/>
      <c r="AD25" s="476"/>
      <c r="AE25" s="476"/>
      <c r="AF25" s="476"/>
      <c r="AG25" s="477"/>
      <c r="AH25" s="497" t="s">
        <v>132</v>
      </c>
      <c r="AI25" s="498"/>
      <c r="AJ25" s="498"/>
      <c r="AK25" s="498"/>
      <c r="AL25" s="537"/>
      <c r="AM25" s="497" t="s">
        <v>132</v>
      </c>
      <c r="AN25" s="498"/>
      <c r="AO25" s="498"/>
      <c r="AP25" s="498"/>
      <c r="AQ25" s="498"/>
      <c r="AR25" s="537"/>
      <c r="AS25" s="497" t="s">
        <v>132</v>
      </c>
      <c r="AT25" s="498"/>
      <c r="AU25" s="498"/>
      <c r="AV25" s="498"/>
      <c r="AW25" s="498"/>
      <c r="AX25" s="499"/>
      <c r="AY25" s="406" t="s">
        <v>169</v>
      </c>
      <c r="AZ25" s="407"/>
      <c r="BA25" s="407"/>
      <c r="BB25" s="407"/>
      <c r="BC25" s="407"/>
      <c r="BD25" s="407"/>
      <c r="BE25" s="407"/>
      <c r="BF25" s="407"/>
      <c r="BG25" s="407"/>
      <c r="BH25" s="407"/>
      <c r="BI25" s="407"/>
      <c r="BJ25" s="407"/>
      <c r="BK25" s="407"/>
      <c r="BL25" s="407"/>
      <c r="BM25" s="408"/>
      <c r="BN25" s="409" t="s">
        <v>132</v>
      </c>
      <c r="BO25" s="410"/>
      <c r="BP25" s="410"/>
      <c r="BQ25" s="410"/>
      <c r="BR25" s="410"/>
      <c r="BS25" s="410"/>
      <c r="BT25" s="410"/>
      <c r="BU25" s="411"/>
      <c r="BV25" s="409" t="s">
        <v>132</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c r="A26" s="166"/>
      <c r="B26" s="583"/>
      <c r="C26" s="584"/>
      <c r="D26" s="585"/>
      <c r="E26" s="496" t="s">
        <v>170</v>
      </c>
      <c r="F26" s="476"/>
      <c r="G26" s="476"/>
      <c r="H26" s="476"/>
      <c r="I26" s="476"/>
      <c r="J26" s="476"/>
      <c r="K26" s="477"/>
      <c r="L26" s="497" t="s">
        <v>132</v>
      </c>
      <c r="M26" s="498"/>
      <c r="N26" s="498"/>
      <c r="O26" s="498"/>
      <c r="P26" s="537"/>
      <c r="Q26" s="497" t="s">
        <v>132</v>
      </c>
      <c r="R26" s="498"/>
      <c r="S26" s="498"/>
      <c r="T26" s="498"/>
      <c r="U26" s="498"/>
      <c r="V26" s="537"/>
      <c r="W26" s="596"/>
      <c r="X26" s="584"/>
      <c r="Y26" s="585"/>
      <c r="Z26" s="496" t="s">
        <v>171</v>
      </c>
      <c r="AA26" s="606"/>
      <c r="AB26" s="606"/>
      <c r="AC26" s="606"/>
      <c r="AD26" s="606"/>
      <c r="AE26" s="606"/>
      <c r="AF26" s="606"/>
      <c r="AG26" s="607"/>
      <c r="AH26" s="497">
        <v>1</v>
      </c>
      <c r="AI26" s="498"/>
      <c r="AJ26" s="498"/>
      <c r="AK26" s="498"/>
      <c r="AL26" s="537"/>
      <c r="AM26" s="497" t="s">
        <v>172</v>
      </c>
      <c r="AN26" s="498"/>
      <c r="AO26" s="498"/>
      <c r="AP26" s="498"/>
      <c r="AQ26" s="498"/>
      <c r="AR26" s="537"/>
      <c r="AS26" s="497" t="s">
        <v>172</v>
      </c>
      <c r="AT26" s="498"/>
      <c r="AU26" s="498"/>
      <c r="AV26" s="498"/>
      <c r="AW26" s="498"/>
      <c r="AX26" s="499"/>
      <c r="AY26" s="449" t="s">
        <v>173</v>
      </c>
      <c r="AZ26" s="450"/>
      <c r="BA26" s="450"/>
      <c r="BB26" s="450"/>
      <c r="BC26" s="450"/>
      <c r="BD26" s="450"/>
      <c r="BE26" s="450"/>
      <c r="BF26" s="450"/>
      <c r="BG26" s="450"/>
      <c r="BH26" s="450"/>
      <c r="BI26" s="450"/>
      <c r="BJ26" s="450"/>
      <c r="BK26" s="450"/>
      <c r="BL26" s="450"/>
      <c r="BM26" s="451"/>
      <c r="BN26" s="446" t="s">
        <v>132</v>
      </c>
      <c r="BO26" s="447"/>
      <c r="BP26" s="447"/>
      <c r="BQ26" s="447"/>
      <c r="BR26" s="447"/>
      <c r="BS26" s="447"/>
      <c r="BT26" s="447"/>
      <c r="BU26" s="448"/>
      <c r="BV26" s="446" t="s">
        <v>132</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c r="A27" s="166"/>
      <c r="B27" s="583"/>
      <c r="C27" s="584"/>
      <c r="D27" s="585"/>
      <c r="E27" s="496" t="s">
        <v>174</v>
      </c>
      <c r="F27" s="476"/>
      <c r="G27" s="476"/>
      <c r="H27" s="476"/>
      <c r="I27" s="476"/>
      <c r="J27" s="476"/>
      <c r="K27" s="477"/>
      <c r="L27" s="497">
        <v>1</v>
      </c>
      <c r="M27" s="498"/>
      <c r="N27" s="498"/>
      <c r="O27" s="498"/>
      <c r="P27" s="537"/>
      <c r="Q27" s="497">
        <v>2700</v>
      </c>
      <c r="R27" s="498"/>
      <c r="S27" s="498"/>
      <c r="T27" s="498"/>
      <c r="U27" s="498"/>
      <c r="V27" s="537"/>
      <c r="W27" s="596"/>
      <c r="X27" s="584"/>
      <c r="Y27" s="585"/>
      <c r="Z27" s="496" t="s">
        <v>175</v>
      </c>
      <c r="AA27" s="476"/>
      <c r="AB27" s="476"/>
      <c r="AC27" s="476"/>
      <c r="AD27" s="476"/>
      <c r="AE27" s="476"/>
      <c r="AF27" s="476"/>
      <c r="AG27" s="477"/>
      <c r="AH27" s="497" t="s">
        <v>132</v>
      </c>
      <c r="AI27" s="498"/>
      <c r="AJ27" s="498"/>
      <c r="AK27" s="498"/>
      <c r="AL27" s="537"/>
      <c r="AM27" s="497" t="s">
        <v>132</v>
      </c>
      <c r="AN27" s="498"/>
      <c r="AO27" s="498"/>
      <c r="AP27" s="498"/>
      <c r="AQ27" s="498"/>
      <c r="AR27" s="537"/>
      <c r="AS27" s="497" t="s">
        <v>132</v>
      </c>
      <c r="AT27" s="498"/>
      <c r="AU27" s="498"/>
      <c r="AV27" s="498"/>
      <c r="AW27" s="498"/>
      <c r="AX27" s="499"/>
      <c r="AY27" s="538" t="s">
        <v>176</v>
      </c>
      <c r="AZ27" s="539"/>
      <c r="BA27" s="539"/>
      <c r="BB27" s="539"/>
      <c r="BC27" s="539"/>
      <c r="BD27" s="539"/>
      <c r="BE27" s="539"/>
      <c r="BF27" s="539"/>
      <c r="BG27" s="539"/>
      <c r="BH27" s="539"/>
      <c r="BI27" s="539"/>
      <c r="BJ27" s="539"/>
      <c r="BK27" s="539"/>
      <c r="BL27" s="539"/>
      <c r="BM27" s="540"/>
      <c r="BN27" s="619">
        <v>65697</v>
      </c>
      <c r="BO27" s="620"/>
      <c r="BP27" s="620"/>
      <c r="BQ27" s="620"/>
      <c r="BR27" s="620"/>
      <c r="BS27" s="620"/>
      <c r="BT27" s="620"/>
      <c r="BU27" s="621"/>
      <c r="BV27" s="619">
        <v>65690</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c r="A28" s="166"/>
      <c r="B28" s="583"/>
      <c r="C28" s="584"/>
      <c r="D28" s="585"/>
      <c r="E28" s="496" t="s">
        <v>177</v>
      </c>
      <c r="F28" s="476"/>
      <c r="G28" s="476"/>
      <c r="H28" s="476"/>
      <c r="I28" s="476"/>
      <c r="J28" s="476"/>
      <c r="K28" s="477"/>
      <c r="L28" s="497">
        <v>1</v>
      </c>
      <c r="M28" s="498"/>
      <c r="N28" s="498"/>
      <c r="O28" s="498"/>
      <c r="P28" s="537"/>
      <c r="Q28" s="497">
        <v>1900</v>
      </c>
      <c r="R28" s="498"/>
      <c r="S28" s="498"/>
      <c r="T28" s="498"/>
      <c r="U28" s="498"/>
      <c r="V28" s="537"/>
      <c r="W28" s="596"/>
      <c r="X28" s="584"/>
      <c r="Y28" s="585"/>
      <c r="Z28" s="496" t="s">
        <v>178</v>
      </c>
      <c r="AA28" s="476"/>
      <c r="AB28" s="476"/>
      <c r="AC28" s="476"/>
      <c r="AD28" s="476"/>
      <c r="AE28" s="476"/>
      <c r="AF28" s="476"/>
      <c r="AG28" s="477"/>
      <c r="AH28" s="497" t="s">
        <v>132</v>
      </c>
      <c r="AI28" s="498"/>
      <c r="AJ28" s="498"/>
      <c r="AK28" s="498"/>
      <c r="AL28" s="537"/>
      <c r="AM28" s="497" t="s">
        <v>132</v>
      </c>
      <c r="AN28" s="498"/>
      <c r="AO28" s="498"/>
      <c r="AP28" s="498"/>
      <c r="AQ28" s="498"/>
      <c r="AR28" s="537"/>
      <c r="AS28" s="497" t="s">
        <v>132</v>
      </c>
      <c r="AT28" s="498"/>
      <c r="AU28" s="498"/>
      <c r="AV28" s="498"/>
      <c r="AW28" s="498"/>
      <c r="AX28" s="499"/>
      <c r="AY28" s="622" t="s">
        <v>179</v>
      </c>
      <c r="AZ28" s="623"/>
      <c r="BA28" s="623"/>
      <c r="BB28" s="624"/>
      <c r="BC28" s="406" t="s">
        <v>42</v>
      </c>
      <c r="BD28" s="407"/>
      <c r="BE28" s="407"/>
      <c r="BF28" s="407"/>
      <c r="BG28" s="407"/>
      <c r="BH28" s="407"/>
      <c r="BI28" s="407"/>
      <c r="BJ28" s="407"/>
      <c r="BK28" s="407"/>
      <c r="BL28" s="407"/>
      <c r="BM28" s="408"/>
      <c r="BN28" s="409">
        <v>327626</v>
      </c>
      <c r="BO28" s="410"/>
      <c r="BP28" s="410"/>
      <c r="BQ28" s="410"/>
      <c r="BR28" s="410"/>
      <c r="BS28" s="410"/>
      <c r="BT28" s="410"/>
      <c r="BU28" s="411"/>
      <c r="BV28" s="409">
        <v>306496</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c r="A29" s="166"/>
      <c r="B29" s="583"/>
      <c r="C29" s="584"/>
      <c r="D29" s="585"/>
      <c r="E29" s="496" t="s">
        <v>180</v>
      </c>
      <c r="F29" s="476"/>
      <c r="G29" s="476"/>
      <c r="H29" s="476"/>
      <c r="I29" s="476"/>
      <c r="J29" s="476"/>
      <c r="K29" s="477"/>
      <c r="L29" s="497">
        <v>6</v>
      </c>
      <c r="M29" s="498"/>
      <c r="N29" s="498"/>
      <c r="O29" s="498"/>
      <c r="P29" s="537"/>
      <c r="Q29" s="497">
        <v>1700</v>
      </c>
      <c r="R29" s="498"/>
      <c r="S29" s="498"/>
      <c r="T29" s="498"/>
      <c r="U29" s="498"/>
      <c r="V29" s="537"/>
      <c r="W29" s="597"/>
      <c r="X29" s="598"/>
      <c r="Y29" s="599"/>
      <c r="Z29" s="496" t="s">
        <v>181</v>
      </c>
      <c r="AA29" s="476"/>
      <c r="AB29" s="476"/>
      <c r="AC29" s="476"/>
      <c r="AD29" s="476"/>
      <c r="AE29" s="476"/>
      <c r="AF29" s="476"/>
      <c r="AG29" s="477"/>
      <c r="AH29" s="497">
        <v>47</v>
      </c>
      <c r="AI29" s="498"/>
      <c r="AJ29" s="498"/>
      <c r="AK29" s="498"/>
      <c r="AL29" s="537"/>
      <c r="AM29" s="497">
        <v>126242</v>
      </c>
      <c r="AN29" s="498"/>
      <c r="AO29" s="498"/>
      <c r="AP29" s="498"/>
      <c r="AQ29" s="498"/>
      <c r="AR29" s="537"/>
      <c r="AS29" s="497">
        <v>2686</v>
      </c>
      <c r="AT29" s="498"/>
      <c r="AU29" s="498"/>
      <c r="AV29" s="498"/>
      <c r="AW29" s="498"/>
      <c r="AX29" s="499"/>
      <c r="AY29" s="625"/>
      <c r="AZ29" s="626"/>
      <c r="BA29" s="626"/>
      <c r="BB29" s="627"/>
      <c r="BC29" s="480" t="s">
        <v>182</v>
      </c>
      <c r="BD29" s="481"/>
      <c r="BE29" s="481"/>
      <c r="BF29" s="481"/>
      <c r="BG29" s="481"/>
      <c r="BH29" s="481"/>
      <c r="BI29" s="481"/>
      <c r="BJ29" s="481"/>
      <c r="BK29" s="481"/>
      <c r="BL29" s="481"/>
      <c r="BM29" s="482"/>
      <c r="BN29" s="446">
        <v>151136</v>
      </c>
      <c r="BO29" s="447"/>
      <c r="BP29" s="447"/>
      <c r="BQ29" s="447"/>
      <c r="BR29" s="447"/>
      <c r="BS29" s="447"/>
      <c r="BT29" s="447"/>
      <c r="BU29" s="448"/>
      <c r="BV29" s="446">
        <v>151129</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183</v>
      </c>
      <c r="X30" s="604"/>
      <c r="Y30" s="604"/>
      <c r="Z30" s="604"/>
      <c r="AA30" s="604"/>
      <c r="AB30" s="604"/>
      <c r="AC30" s="604"/>
      <c r="AD30" s="604"/>
      <c r="AE30" s="604"/>
      <c r="AF30" s="604"/>
      <c r="AG30" s="605"/>
      <c r="AH30" s="562">
        <v>89.1</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264852</v>
      </c>
      <c r="BO30" s="620"/>
      <c r="BP30" s="620"/>
      <c r="BQ30" s="620"/>
      <c r="BR30" s="620"/>
      <c r="BS30" s="620"/>
      <c r="BT30" s="620"/>
      <c r="BU30" s="621"/>
      <c r="BV30" s="619">
        <v>277851</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70" t="s">
        <v>190</v>
      </c>
      <c r="D33" s="470"/>
      <c r="E33" s="435" t="s">
        <v>191</v>
      </c>
      <c r="F33" s="435"/>
      <c r="G33" s="435"/>
      <c r="H33" s="435"/>
      <c r="I33" s="435"/>
      <c r="J33" s="435"/>
      <c r="K33" s="435"/>
      <c r="L33" s="435"/>
      <c r="M33" s="435"/>
      <c r="N33" s="435"/>
      <c r="O33" s="435"/>
      <c r="P33" s="435"/>
      <c r="Q33" s="435"/>
      <c r="R33" s="435"/>
      <c r="S33" s="435"/>
      <c r="T33" s="195"/>
      <c r="U33" s="470" t="s">
        <v>190</v>
      </c>
      <c r="V33" s="470"/>
      <c r="W33" s="435" t="s">
        <v>191</v>
      </c>
      <c r="X33" s="435"/>
      <c r="Y33" s="435"/>
      <c r="Z33" s="435"/>
      <c r="AA33" s="435"/>
      <c r="AB33" s="435"/>
      <c r="AC33" s="435"/>
      <c r="AD33" s="435"/>
      <c r="AE33" s="435"/>
      <c r="AF33" s="435"/>
      <c r="AG33" s="435"/>
      <c r="AH33" s="435"/>
      <c r="AI33" s="435"/>
      <c r="AJ33" s="435"/>
      <c r="AK33" s="435"/>
      <c r="AL33" s="195"/>
      <c r="AM33" s="470" t="s">
        <v>190</v>
      </c>
      <c r="AN33" s="470"/>
      <c r="AO33" s="435" t="s">
        <v>191</v>
      </c>
      <c r="AP33" s="435"/>
      <c r="AQ33" s="435"/>
      <c r="AR33" s="435"/>
      <c r="AS33" s="435"/>
      <c r="AT33" s="435"/>
      <c r="AU33" s="435"/>
      <c r="AV33" s="435"/>
      <c r="AW33" s="435"/>
      <c r="AX33" s="435"/>
      <c r="AY33" s="435"/>
      <c r="AZ33" s="435"/>
      <c r="BA33" s="435"/>
      <c r="BB33" s="435"/>
      <c r="BC33" s="435"/>
      <c r="BD33" s="196"/>
      <c r="BE33" s="435" t="s">
        <v>192</v>
      </c>
      <c r="BF33" s="435"/>
      <c r="BG33" s="435" t="s">
        <v>193</v>
      </c>
      <c r="BH33" s="435"/>
      <c r="BI33" s="435"/>
      <c r="BJ33" s="435"/>
      <c r="BK33" s="435"/>
      <c r="BL33" s="435"/>
      <c r="BM33" s="435"/>
      <c r="BN33" s="435"/>
      <c r="BO33" s="435"/>
      <c r="BP33" s="435"/>
      <c r="BQ33" s="435"/>
      <c r="BR33" s="435"/>
      <c r="BS33" s="435"/>
      <c r="BT33" s="435"/>
      <c r="BU33" s="435"/>
      <c r="BV33" s="196"/>
      <c r="BW33" s="470" t="s">
        <v>192</v>
      </c>
      <c r="BX33" s="470"/>
      <c r="BY33" s="435" t="s">
        <v>194</v>
      </c>
      <c r="BZ33" s="435"/>
      <c r="CA33" s="435"/>
      <c r="CB33" s="435"/>
      <c r="CC33" s="435"/>
      <c r="CD33" s="435"/>
      <c r="CE33" s="435"/>
      <c r="CF33" s="435"/>
      <c r="CG33" s="435"/>
      <c r="CH33" s="435"/>
      <c r="CI33" s="435"/>
      <c r="CJ33" s="435"/>
      <c r="CK33" s="435"/>
      <c r="CL33" s="435"/>
      <c r="CM33" s="435"/>
      <c r="CN33" s="195"/>
      <c r="CO33" s="470" t="s">
        <v>190</v>
      </c>
      <c r="CP33" s="470"/>
      <c r="CQ33" s="435" t="s">
        <v>195</v>
      </c>
      <c r="CR33" s="435"/>
      <c r="CS33" s="435"/>
      <c r="CT33" s="435"/>
      <c r="CU33" s="435"/>
      <c r="CV33" s="435"/>
      <c r="CW33" s="435"/>
      <c r="CX33" s="435"/>
      <c r="CY33" s="435"/>
      <c r="CZ33" s="435"/>
      <c r="DA33" s="435"/>
      <c r="DB33" s="435"/>
      <c r="DC33" s="435"/>
      <c r="DD33" s="435"/>
      <c r="DE33" s="435"/>
      <c r="DF33" s="195"/>
      <c r="DG33" s="631" t="s">
        <v>196</v>
      </c>
      <c r="DH33" s="631"/>
      <c r="DI33" s="197"/>
      <c r="DJ33" s="165"/>
      <c r="DK33" s="165"/>
      <c r="DL33" s="165"/>
      <c r="DM33" s="165"/>
      <c r="DN33" s="165"/>
      <c r="DO33" s="165"/>
    </row>
    <row r="34" spans="1:119" ht="32.25" customHeight="1">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2</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t="str">
        <f>IF(AO34="","",MAX(C34:D43,U34:V43)+1)</f>
        <v/>
      </c>
      <c r="AN34" s="632"/>
      <c r="AO34" s="633"/>
      <c r="AP34" s="633"/>
      <c r="AQ34" s="633"/>
      <c r="AR34" s="633"/>
      <c r="AS34" s="633"/>
      <c r="AT34" s="633"/>
      <c r="AU34" s="633"/>
      <c r="AV34" s="633"/>
      <c r="AW34" s="633"/>
      <c r="AX34" s="633"/>
      <c r="AY34" s="633"/>
      <c r="AZ34" s="633"/>
      <c r="BA34" s="633"/>
      <c r="BB34" s="633"/>
      <c r="BC34" s="633"/>
      <c r="BD34" s="193"/>
      <c r="BE34" s="632">
        <f>IF(BG34="","",MAX(C34:D43,U34:V43,AM34:AN43)+1)</f>
        <v>5</v>
      </c>
      <c r="BF34" s="632"/>
      <c r="BG34" s="633" t="str">
        <f>IF('各会計、関係団体の財政状況及び健全化判断比率'!B31="","",'各会計、関係団体の財政状況及び健全化判断比率'!B31)</f>
        <v>簡易水道特別会計</v>
      </c>
      <c r="BH34" s="633"/>
      <c r="BI34" s="633"/>
      <c r="BJ34" s="633"/>
      <c r="BK34" s="633"/>
      <c r="BL34" s="633"/>
      <c r="BM34" s="633"/>
      <c r="BN34" s="633"/>
      <c r="BO34" s="633"/>
      <c r="BP34" s="633"/>
      <c r="BQ34" s="633"/>
      <c r="BR34" s="633"/>
      <c r="BS34" s="633"/>
      <c r="BT34" s="633"/>
      <c r="BU34" s="633"/>
      <c r="BV34" s="193"/>
      <c r="BW34" s="632">
        <f>IF(BY34="","",MAX(C34:D43,U34:V43,AM34:AN43,BE34:BF43)+1)</f>
        <v>6</v>
      </c>
      <c r="BX34" s="632"/>
      <c r="BY34" s="633" t="str">
        <f>IF('各会計、関係団体の財政状況及び健全化判断比率'!B68="","",'各会計、関係団体の財政状況及び健全化判断比率'!B68)</f>
        <v>国民健康保険山城病院組合（病院事業会計）</v>
      </c>
      <c r="BZ34" s="633"/>
      <c r="CA34" s="633"/>
      <c r="CB34" s="633"/>
      <c r="CC34" s="633"/>
      <c r="CD34" s="633"/>
      <c r="CE34" s="633"/>
      <c r="CF34" s="633"/>
      <c r="CG34" s="633"/>
      <c r="CH34" s="633"/>
      <c r="CI34" s="633"/>
      <c r="CJ34" s="633"/>
      <c r="CK34" s="633"/>
      <c r="CL34" s="633"/>
      <c r="CM34" s="633"/>
      <c r="CN34" s="193"/>
      <c r="CO34" s="632">
        <f>IF(CQ34="","",MAX(C34:D43,U34:V43,AM34:AN43,BE34:BF43,BW34:BX43)+1)</f>
        <v>16</v>
      </c>
      <c r="CP34" s="632"/>
      <c r="CQ34" s="633" t="str">
        <f>IF('各会計、関係団体の財政状況及び健全化判断比率'!BS7="","",'各会計、関係団体の財政状況及び健全化判断比率'!BS7)</f>
        <v>わかさぎ</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c r="A35" s="166"/>
      <c r="B35" s="192"/>
      <c r="C35" s="632" t="str">
        <f>IF(E35="","",C34+1)</f>
        <v/>
      </c>
      <c r="D35" s="632"/>
      <c r="E35" s="633" t="str">
        <f>IF('各会計、関係団体の財政状況及び健全化判断比率'!B8="","",'各会計、関係団体の財政状況及び健全化判断比率'!B8)</f>
        <v/>
      </c>
      <c r="F35" s="633"/>
      <c r="G35" s="633"/>
      <c r="H35" s="633"/>
      <c r="I35" s="633"/>
      <c r="J35" s="633"/>
      <c r="K35" s="633"/>
      <c r="L35" s="633"/>
      <c r="M35" s="633"/>
      <c r="N35" s="633"/>
      <c r="O35" s="633"/>
      <c r="P35" s="633"/>
      <c r="Q35" s="633"/>
      <c r="R35" s="633"/>
      <c r="S35" s="633"/>
      <c r="T35" s="193"/>
      <c r="U35" s="632">
        <f>IF(W35="","",U34+1)</f>
        <v>3</v>
      </c>
      <c r="V35" s="632"/>
      <c r="W35" s="633" t="str">
        <f>IF('各会計、関係団体の財政状況及び健全化判断比率'!B29="","",'各会計、関係団体の財政状況及び健全化判断比率'!B29)</f>
        <v>介護保険特別会計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t="str">
        <f t="shared" ref="BE35:BE43" si="1">IF(BG35="","",BE34+1)</f>
        <v/>
      </c>
      <c r="BF35" s="632"/>
      <c r="BG35" s="633"/>
      <c r="BH35" s="633"/>
      <c r="BI35" s="633"/>
      <c r="BJ35" s="633"/>
      <c r="BK35" s="633"/>
      <c r="BL35" s="633"/>
      <c r="BM35" s="633"/>
      <c r="BN35" s="633"/>
      <c r="BO35" s="633"/>
      <c r="BP35" s="633"/>
      <c r="BQ35" s="633"/>
      <c r="BR35" s="633"/>
      <c r="BS35" s="633"/>
      <c r="BT35" s="633"/>
      <c r="BU35" s="633"/>
      <c r="BV35" s="193"/>
      <c r="BW35" s="632">
        <f t="shared" ref="BW35:BW43" si="2">IF(BY35="","",BW34+1)</f>
        <v>7</v>
      </c>
      <c r="BX35" s="632"/>
      <c r="BY35" s="633" t="str">
        <f>IF('各会計、関係団体の財政状況及び健全化判断比率'!B69="","",'各会計、関係団体の財政状況及び健全化判断比率'!B69)</f>
        <v>国民健康保険山城病院組合（介護老人保健施設事業会計）</v>
      </c>
      <c r="BZ35" s="633"/>
      <c r="CA35" s="633"/>
      <c r="CB35" s="633"/>
      <c r="CC35" s="633"/>
      <c r="CD35" s="633"/>
      <c r="CE35" s="633"/>
      <c r="CF35" s="633"/>
      <c r="CG35" s="633"/>
      <c r="CH35" s="633"/>
      <c r="CI35" s="633"/>
      <c r="CJ35" s="633"/>
      <c r="CK35" s="633"/>
      <c r="CL35" s="633"/>
      <c r="CM35" s="633"/>
      <c r="CN35" s="193"/>
      <c r="CO35" s="632">
        <f t="shared" ref="CO35:CO43" si="3">IF(CQ35="","",CO34+1)</f>
        <v>17</v>
      </c>
      <c r="CP35" s="632"/>
      <c r="CQ35" s="633" t="str">
        <f>IF('各会計、関係団体の財政状況及び健全化判断比率'!BS8="","",'各会計、関係団体の財政状況及び健全化判断比率'!BS8)</f>
        <v>笠置まちづくり</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4</v>
      </c>
      <c r="V36" s="632"/>
      <c r="W36" s="633" t="str">
        <f>IF('各会計、関係団体の財政状況及び健全化判断比率'!B30="","",'各会計、関係団体の財政状況及び健全化判断比率'!B30)</f>
        <v>後期高齢者医療特別会計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8</v>
      </c>
      <c r="BX36" s="632"/>
      <c r="BY36" s="633" t="str">
        <f>IF('各会計、関係団体の財政状況及び健全化判断比率'!B70="","",'各会計、関係団体の財政状況及び健全化判断比率'!B70)</f>
        <v>京都府市町村職員退職手当組合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9</v>
      </c>
      <c r="BX37" s="632"/>
      <c r="BY37" s="633" t="str">
        <f>IF('各会計、関係団体の財政状況及び健全化判断比率'!B71="","",'各会計、関係団体の財政状況及び健全化判断比率'!B71)</f>
        <v>京都府市町村議会議員公務災害補償等組合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10</v>
      </c>
      <c r="BX38" s="632"/>
      <c r="BY38" s="633" t="str">
        <f>IF('各会計、関係団体の財政状況及び健全化判断比率'!B72="","",'各会計、関係団体の財政状況及び健全化判断比率'!B72)</f>
        <v>相楽中部消防組合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11</v>
      </c>
      <c r="BX39" s="632"/>
      <c r="BY39" s="633" t="str">
        <f>IF('各会計、関係団体の財政状況及び健全化判断比率'!B73="","",'各会計、関係団体の財政状況及び健全化判断比率'!B73)</f>
        <v>相楽郡広域事務組合（一般会計）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12</v>
      </c>
      <c r="BX40" s="632"/>
      <c r="BY40" s="633" t="str">
        <f>IF('各会計、関係団体の財政状況及び健全化判断比率'!B74="","",'各会計、関係団体の財政状況及び健全化判断比率'!B74)</f>
        <v>相楽郡広域事務組合（相楽地区ふるさと市町村圏振興事業特別会計）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13</v>
      </c>
      <c r="BX41" s="632"/>
      <c r="BY41" s="633" t="str">
        <f>IF('各会計、関係団体の財政状況及び健全化判断比率'!B75="","",'各会計、関係団体の財政状況及び健全化判断比率'!B75)</f>
        <v>京都府自治会館管理組合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14</v>
      </c>
      <c r="BX42" s="632"/>
      <c r="BY42" s="633" t="str">
        <f>IF('各会計、関係団体の財政状況及び健全化判断比率'!B76="","",'各会計、関係団体の財政状況及び健全化判断比率'!B76)</f>
        <v>京都府住宅新築資金等貸付事業管理組合（一般会計）</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f t="shared" si="2"/>
        <v>15</v>
      </c>
      <c r="BX43" s="632"/>
      <c r="BY43" s="633" t="str">
        <f>IF('各会計、関係団体の財政状況及び健全化判断比率'!B77="","",'各会計、関係団体の財政状況及び健全化判断比率'!B77)</f>
        <v>京都府住宅新築資金等貸付事業管理組合（特別会計）</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197</v>
      </c>
      <c r="C46" s="165"/>
      <c r="D46" s="165"/>
      <c r="E46" s="165" t="s">
        <v>198</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199</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200</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201</v>
      </c>
    </row>
    <row r="50" spans="5:5">
      <c r="E50" s="167" t="s">
        <v>202</v>
      </c>
    </row>
    <row r="51" spans="5:5">
      <c r="E51" s="167" t="s">
        <v>203</v>
      </c>
    </row>
    <row r="52" spans="5:5">
      <c r="E52" s="167" t="s">
        <v>204</v>
      </c>
    </row>
    <row r="53" spans="5:5">
      <c r="E53" s="167" t="s">
        <v>205</v>
      </c>
    </row>
    <row r="54" spans="5:5"/>
    <row r="55" spans="5:5"/>
    <row r="56" spans="5:5"/>
    <row r="57" spans="5:5" hidden="1"/>
    <row r="58" spans="5:5" hidden="1"/>
    <row r="59" spans="5:5" hidden="1"/>
  </sheetData>
  <sheetProtection algorithmName="SHA-512" hashValue="KFqZTWWHByUju0RbrxhFtMPdFiK8NozaWS+F07gkYuImZNGtEy73a6uBsGifpDPgQT5NdHznFYaAGUWI1LnO1w==" saltValue="HMGV8P7geYkaAIDAzMut0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547</v>
      </c>
      <c r="G33" s="29" t="s">
        <v>548</v>
      </c>
      <c r="H33" s="29" t="s">
        <v>549</v>
      </c>
      <c r="I33" s="29" t="s">
        <v>550</v>
      </c>
      <c r="J33" s="30" t="s">
        <v>551</v>
      </c>
      <c r="K33" s="22"/>
      <c r="L33" s="22"/>
      <c r="M33" s="22"/>
      <c r="N33" s="22"/>
      <c r="O33" s="22"/>
      <c r="P33" s="22"/>
    </row>
    <row r="34" spans="1:16" ht="39" customHeight="1">
      <c r="A34" s="22"/>
      <c r="B34" s="31"/>
      <c r="C34" s="1225" t="s">
        <v>554</v>
      </c>
      <c r="D34" s="1225"/>
      <c r="E34" s="1226"/>
      <c r="F34" s="32">
        <v>7.56</v>
      </c>
      <c r="G34" s="33">
        <v>7.65</v>
      </c>
      <c r="H34" s="33">
        <v>5.77</v>
      </c>
      <c r="I34" s="33">
        <v>7.06</v>
      </c>
      <c r="J34" s="34">
        <v>11.59</v>
      </c>
      <c r="K34" s="22"/>
      <c r="L34" s="22"/>
      <c r="M34" s="22"/>
      <c r="N34" s="22"/>
      <c r="O34" s="22"/>
      <c r="P34" s="22"/>
    </row>
    <row r="35" spans="1:16" ht="39" customHeight="1">
      <c r="A35" s="22"/>
      <c r="B35" s="35"/>
      <c r="C35" s="1219" t="s">
        <v>555</v>
      </c>
      <c r="D35" s="1220"/>
      <c r="E35" s="1221"/>
      <c r="F35" s="36">
        <v>7</v>
      </c>
      <c r="G35" s="37">
        <v>4.1900000000000004</v>
      </c>
      <c r="H35" s="37">
        <v>8.6999999999999993</v>
      </c>
      <c r="I35" s="37">
        <v>4.66</v>
      </c>
      <c r="J35" s="38">
        <v>4.0199999999999996</v>
      </c>
      <c r="K35" s="22"/>
      <c r="L35" s="22"/>
      <c r="M35" s="22"/>
      <c r="N35" s="22"/>
      <c r="O35" s="22"/>
      <c r="P35" s="22"/>
    </row>
    <row r="36" spans="1:16" ht="39" customHeight="1">
      <c r="A36" s="22"/>
      <c r="B36" s="35"/>
      <c r="C36" s="1219" t="s">
        <v>556</v>
      </c>
      <c r="D36" s="1220"/>
      <c r="E36" s="1221"/>
      <c r="F36" s="36">
        <v>1.95</v>
      </c>
      <c r="G36" s="37">
        <v>1.23</v>
      </c>
      <c r="H36" s="37">
        <v>2.0299999999999998</v>
      </c>
      <c r="I36" s="37">
        <v>2.15</v>
      </c>
      <c r="J36" s="38">
        <v>2.4</v>
      </c>
      <c r="K36" s="22"/>
      <c r="L36" s="22"/>
      <c r="M36" s="22"/>
      <c r="N36" s="22"/>
      <c r="O36" s="22"/>
      <c r="P36" s="22"/>
    </row>
    <row r="37" spans="1:16" ht="39" customHeight="1">
      <c r="A37" s="22"/>
      <c r="B37" s="35"/>
      <c r="C37" s="1219" t="s">
        <v>557</v>
      </c>
      <c r="D37" s="1220"/>
      <c r="E37" s="1221"/>
      <c r="F37" s="36">
        <v>0.23</v>
      </c>
      <c r="G37" s="37">
        <v>0.75</v>
      </c>
      <c r="H37" s="37">
        <v>0.19</v>
      </c>
      <c r="I37" s="37">
        <v>0.39</v>
      </c>
      <c r="J37" s="38">
        <v>0.62</v>
      </c>
      <c r="K37" s="22"/>
      <c r="L37" s="22"/>
      <c r="M37" s="22"/>
      <c r="N37" s="22"/>
      <c r="O37" s="22"/>
      <c r="P37" s="22"/>
    </row>
    <row r="38" spans="1:16" ht="39" customHeight="1">
      <c r="A38" s="22"/>
      <c r="B38" s="35"/>
      <c r="C38" s="1219" t="s">
        <v>558</v>
      </c>
      <c r="D38" s="1220"/>
      <c r="E38" s="1221"/>
      <c r="F38" s="36">
        <v>0.12</v>
      </c>
      <c r="G38" s="37">
        <v>0.1</v>
      </c>
      <c r="H38" s="37">
        <v>7.0000000000000007E-2</v>
      </c>
      <c r="I38" s="37">
        <v>0.12</v>
      </c>
      <c r="J38" s="38">
        <v>0.09</v>
      </c>
      <c r="K38" s="22"/>
      <c r="L38" s="22"/>
      <c r="M38" s="22"/>
      <c r="N38" s="22"/>
      <c r="O38" s="22"/>
      <c r="P38" s="22"/>
    </row>
    <row r="39" spans="1:16" ht="39" customHeight="1">
      <c r="A39" s="22"/>
      <c r="B39" s="35"/>
      <c r="C39" s="1219"/>
      <c r="D39" s="1220"/>
      <c r="E39" s="1221"/>
      <c r="F39" s="36"/>
      <c r="G39" s="37"/>
      <c r="H39" s="37"/>
      <c r="I39" s="37"/>
      <c r="J39" s="38"/>
      <c r="K39" s="22"/>
      <c r="L39" s="22"/>
      <c r="M39" s="22"/>
      <c r="N39" s="22"/>
      <c r="O39" s="22"/>
      <c r="P39" s="22"/>
    </row>
    <row r="40" spans="1:16" ht="39" customHeight="1">
      <c r="A40" s="22"/>
      <c r="B40" s="35"/>
      <c r="C40" s="1219"/>
      <c r="D40" s="1220"/>
      <c r="E40" s="1221"/>
      <c r="F40" s="36"/>
      <c r="G40" s="37"/>
      <c r="H40" s="37"/>
      <c r="I40" s="37"/>
      <c r="J40" s="38"/>
      <c r="K40" s="22"/>
      <c r="L40" s="22"/>
      <c r="M40" s="22"/>
      <c r="N40" s="22"/>
      <c r="O40" s="22"/>
      <c r="P40" s="22"/>
    </row>
    <row r="41" spans="1:16" ht="39" customHeight="1">
      <c r="A41" s="22"/>
      <c r="B41" s="35"/>
      <c r="C41" s="1219"/>
      <c r="D41" s="1220"/>
      <c r="E41" s="1221"/>
      <c r="F41" s="36"/>
      <c r="G41" s="37"/>
      <c r="H41" s="37"/>
      <c r="I41" s="37"/>
      <c r="J41" s="38"/>
      <c r="K41" s="22"/>
      <c r="L41" s="22"/>
      <c r="M41" s="22"/>
      <c r="N41" s="22"/>
      <c r="O41" s="22"/>
      <c r="P41" s="22"/>
    </row>
    <row r="42" spans="1:16" ht="39" customHeight="1">
      <c r="A42" s="22"/>
      <c r="B42" s="39"/>
      <c r="C42" s="1219" t="s">
        <v>559</v>
      </c>
      <c r="D42" s="1220"/>
      <c r="E42" s="1221"/>
      <c r="F42" s="36" t="s">
        <v>505</v>
      </c>
      <c r="G42" s="37" t="s">
        <v>505</v>
      </c>
      <c r="H42" s="37" t="s">
        <v>505</v>
      </c>
      <c r="I42" s="37" t="s">
        <v>505</v>
      </c>
      <c r="J42" s="38" t="s">
        <v>505</v>
      </c>
      <c r="K42" s="22"/>
      <c r="L42" s="22"/>
      <c r="M42" s="22"/>
      <c r="N42" s="22"/>
      <c r="O42" s="22"/>
      <c r="P42" s="22"/>
    </row>
    <row r="43" spans="1:16" ht="39" customHeight="1" thickBot="1">
      <c r="A43" s="22"/>
      <c r="B43" s="40"/>
      <c r="C43" s="1222" t="s">
        <v>560</v>
      </c>
      <c r="D43" s="1223"/>
      <c r="E43" s="1224"/>
      <c r="F43" s="41" t="s">
        <v>505</v>
      </c>
      <c r="G43" s="42" t="s">
        <v>505</v>
      </c>
      <c r="H43" s="42" t="s">
        <v>505</v>
      </c>
      <c r="I43" s="42" t="s">
        <v>505</v>
      </c>
      <c r="J43" s="43" t="s">
        <v>505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S30UEFATH6Axp+5M5Nx1P2r3iItwuuQrrtfvMdsxFXTzXWHQozYgTBSm+VBqLytuOSRhrjOP/jcOWEScA47STg==" saltValue="BCR/xzq+dEkIKRQoXuVH2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37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547</v>
      </c>
      <c r="L44" s="56" t="s">
        <v>548</v>
      </c>
      <c r="M44" s="56" t="s">
        <v>549</v>
      </c>
      <c r="N44" s="56" t="s">
        <v>550</v>
      </c>
      <c r="O44" s="57" t="s">
        <v>551</v>
      </c>
      <c r="P44" s="48"/>
      <c r="Q44" s="48"/>
      <c r="R44" s="48"/>
      <c r="S44" s="48"/>
      <c r="T44" s="48"/>
      <c r="U44" s="48"/>
    </row>
    <row r="45" spans="1:21" ht="30.75" customHeight="1">
      <c r="A45" s="48"/>
      <c r="B45" s="1235" t="s">
        <v>11</v>
      </c>
      <c r="C45" s="1236"/>
      <c r="D45" s="58"/>
      <c r="E45" s="1241" t="s">
        <v>12</v>
      </c>
      <c r="F45" s="1241"/>
      <c r="G45" s="1241"/>
      <c r="H45" s="1241"/>
      <c r="I45" s="1241"/>
      <c r="J45" s="1242"/>
      <c r="K45" s="59">
        <v>154</v>
      </c>
      <c r="L45" s="60">
        <v>162</v>
      </c>
      <c r="M45" s="60">
        <v>90</v>
      </c>
      <c r="N45" s="60">
        <v>91</v>
      </c>
      <c r="O45" s="61">
        <v>101</v>
      </c>
      <c r="P45" s="48"/>
      <c r="Q45" s="48"/>
      <c r="R45" s="48"/>
      <c r="S45" s="48"/>
      <c r="T45" s="48"/>
      <c r="U45" s="48"/>
    </row>
    <row r="46" spans="1:21" ht="30.75" customHeight="1">
      <c r="A46" s="48"/>
      <c r="B46" s="1237"/>
      <c r="C46" s="1238"/>
      <c r="D46" s="62"/>
      <c r="E46" s="1229" t="s">
        <v>13</v>
      </c>
      <c r="F46" s="1229"/>
      <c r="G46" s="1229"/>
      <c r="H46" s="1229"/>
      <c r="I46" s="1229"/>
      <c r="J46" s="1230"/>
      <c r="K46" s="63" t="s">
        <v>505</v>
      </c>
      <c r="L46" s="64" t="s">
        <v>505</v>
      </c>
      <c r="M46" s="64" t="s">
        <v>505</v>
      </c>
      <c r="N46" s="64" t="s">
        <v>505</v>
      </c>
      <c r="O46" s="65" t="s">
        <v>505</v>
      </c>
      <c r="P46" s="48"/>
      <c r="Q46" s="48"/>
      <c r="R46" s="48"/>
      <c r="S46" s="48"/>
      <c r="T46" s="48"/>
      <c r="U46" s="48"/>
    </row>
    <row r="47" spans="1:21" ht="30.75" customHeight="1">
      <c r="A47" s="48"/>
      <c r="B47" s="1237"/>
      <c r="C47" s="1238"/>
      <c r="D47" s="62"/>
      <c r="E47" s="1229" t="s">
        <v>14</v>
      </c>
      <c r="F47" s="1229"/>
      <c r="G47" s="1229"/>
      <c r="H47" s="1229"/>
      <c r="I47" s="1229"/>
      <c r="J47" s="1230"/>
      <c r="K47" s="63" t="s">
        <v>505</v>
      </c>
      <c r="L47" s="64" t="s">
        <v>505</v>
      </c>
      <c r="M47" s="64" t="s">
        <v>505</v>
      </c>
      <c r="N47" s="64" t="s">
        <v>505</v>
      </c>
      <c r="O47" s="65" t="s">
        <v>505</v>
      </c>
      <c r="P47" s="48"/>
      <c r="Q47" s="48"/>
      <c r="R47" s="48"/>
      <c r="S47" s="48"/>
      <c r="T47" s="48"/>
      <c r="U47" s="48"/>
    </row>
    <row r="48" spans="1:21" ht="30.75" customHeight="1">
      <c r="A48" s="48"/>
      <c r="B48" s="1237"/>
      <c r="C48" s="1238"/>
      <c r="D48" s="62"/>
      <c r="E48" s="1229" t="s">
        <v>15</v>
      </c>
      <c r="F48" s="1229"/>
      <c r="G48" s="1229"/>
      <c r="H48" s="1229"/>
      <c r="I48" s="1229"/>
      <c r="J48" s="1230"/>
      <c r="K48" s="63">
        <v>23</v>
      </c>
      <c r="L48" s="64">
        <v>22</v>
      </c>
      <c r="M48" s="64">
        <v>20</v>
      </c>
      <c r="N48" s="64">
        <v>18</v>
      </c>
      <c r="O48" s="65">
        <v>13</v>
      </c>
      <c r="P48" s="48"/>
      <c r="Q48" s="48"/>
      <c r="R48" s="48"/>
      <c r="S48" s="48"/>
      <c r="T48" s="48"/>
      <c r="U48" s="48"/>
    </row>
    <row r="49" spans="1:21" ht="30.75" customHeight="1">
      <c r="A49" s="48"/>
      <c r="B49" s="1237"/>
      <c r="C49" s="1238"/>
      <c r="D49" s="62"/>
      <c r="E49" s="1229" t="s">
        <v>16</v>
      </c>
      <c r="F49" s="1229"/>
      <c r="G49" s="1229"/>
      <c r="H49" s="1229"/>
      <c r="I49" s="1229"/>
      <c r="J49" s="1230"/>
      <c r="K49" s="63">
        <v>47</v>
      </c>
      <c r="L49" s="64">
        <v>22</v>
      </c>
      <c r="M49" s="64">
        <v>15</v>
      </c>
      <c r="N49" s="64">
        <v>16</v>
      </c>
      <c r="O49" s="65">
        <v>17</v>
      </c>
      <c r="P49" s="48"/>
      <c r="Q49" s="48"/>
      <c r="R49" s="48"/>
      <c r="S49" s="48"/>
      <c r="T49" s="48"/>
      <c r="U49" s="48"/>
    </row>
    <row r="50" spans="1:21" ht="30.75" customHeight="1">
      <c r="A50" s="48"/>
      <c r="B50" s="1237"/>
      <c r="C50" s="1238"/>
      <c r="D50" s="62"/>
      <c r="E50" s="1229" t="s">
        <v>17</v>
      </c>
      <c r="F50" s="1229"/>
      <c r="G50" s="1229"/>
      <c r="H50" s="1229"/>
      <c r="I50" s="1229"/>
      <c r="J50" s="1230"/>
      <c r="K50" s="63" t="s">
        <v>505</v>
      </c>
      <c r="L50" s="64" t="s">
        <v>505</v>
      </c>
      <c r="M50" s="64" t="s">
        <v>505</v>
      </c>
      <c r="N50" s="64" t="s">
        <v>505</v>
      </c>
      <c r="O50" s="65" t="s">
        <v>505</v>
      </c>
      <c r="P50" s="48"/>
      <c r="Q50" s="48"/>
      <c r="R50" s="48"/>
      <c r="S50" s="48"/>
      <c r="T50" s="48"/>
      <c r="U50" s="48"/>
    </row>
    <row r="51" spans="1:21" ht="30.75" customHeight="1">
      <c r="A51" s="48"/>
      <c r="B51" s="1239"/>
      <c r="C51" s="1240"/>
      <c r="D51" s="66"/>
      <c r="E51" s="1229" t="s">
        <v>18</v>
      </c>
      <c r="F51" s="1229"/>
      <c r="G51" s="1229"/>
      <c r="H51" s="1229"/>
      <c r="I51" s="1229"/>
      <c r="J51" s="1230"/>
      <c r="K51" s="63" t="s">
        <v>505</v>
      </c>
      <c r="L51" s="64" t="s">
        <v>505</v>
      </c>
      <c r="M51" s="64" t="s">
        <v>505</v>
      </c>
      <c r="N51" s="64" t="s">
        <v>505</v>
      </c>
      <c r="O51" s="65" t="s">
        <v>505</v>
      </c>
      <c r="P51" s="48"/>
      <c r="Q51" s="48"/>
      <c r="R51" s="48"/>
      <c r="S51" s="48"/>
      <c r="T51" s="48"/>
      <c r="U51" s="48"/>
    </row>
    <row r="52" spans="1:21" ht="30.75" customHeight="1">
      <c r="A52" s="48"/>
      <c r="B52" s="1227" t="s">
        <v>19</v>
      </c>
      <c r="C52" s="1228"/>
      <c r="D52" s="66"/>
      <c r="E52" s="1229" t="s">
        <v>20</v>
      </c>
      <c r="F52" s="1229"/>
      <c r="G52" s="1229"/>
      <c r="H52" s="1229"/>
      <c r="I52" s="1229"/>
      <c r="J52" s="1230"/>
      <c r="K52" s="63">
        <v>133</v>
      </c>
      <c r="L52" s="64">
        <v>131</v>
      </c>
      <c r="M52" s="64">
        <v>113</v>
      </c>
      <c r="N52" s="64">
        <v>104</v>
      </c>
      <c r="O52" s="65">
        <v>110</v>
      </c>
      <c r="P52" s="48"/>
      <c r="Q52" s="48"/>
      <c r="R52" s="48"/>
      <c r="S52" s="48"/>
      <c r="T52" s="48"/>
      <c r="U52" s="48"/>
    </row>
    <row r="53" spans="1:21" ht="30.75" customHeight="1" thickBot="1">
      <c r="A53" s="48"/>
      <c r="B53" s="1231" t="s">
        <v>21</v>
      </c>
      <c r="C53" s="1232"/>
      <c r="D53" s="67"/>
      <c r="E53" s="1233" t="s">
        <v>22</v>
      </c>
      <c r="F53" s="1233"/>
      <c r="G53" s="1233"/>
      <c r="H53" s="1233"/>
      <c r="I53" s="1233"/>
      <c r="J53" s="1234"/>
      <c r="K53" s="68">
        <v>91</v>
      </c>
      <c r="L53" s="69">
        <v>75</v>
      </c>
      <c r="M53" s="69">
        <v>12</v>
      </c>
      <c r="N53" s="69">
        <v>21</v>
      </c>
      <c r="O53" s="70">
        <v>21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Jn6LI0oFEZTnSgwy/vYjqiMdudKgzPC/sjaD4rbSFB82qkQv4qAG4BjtwN/ZnOtxeZuSdv3Xo9zjRtmOEL7vAw==" saltValue="2ceAXuWYcJ/1xtg6QkC6m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headerFooter alignWithMargins="0">
    <oddFooter>&amp;C&amp;P/&amp;N</oddFooter>
  </headerFooter>
  <rowBreaks count="1" manualBreakCount="1">
    <brk id="56"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547</v>
      </c>
      <c r="J40" s="79" t="s">
        <v>548</v>
      </c>
      <c r="K40" s="79" t="s">
        <v>549</v>
      </c>
      <c r="L40" s="79" t="s">
        <v>550</v>
      </c>
      <c r="M40" s="80" t="s">
        <v>551</v>
      </c>
    </row>
    <row r="41" spans="2:13" ht="27.75" customHeight="1">
      <c r="B41" s="1243" t="s">
        <v>24</v>
      </c>
      <c r="C41" s="1244"/>
      <c r="D41" s="81"/>
      <c r="E41" s="1249" t="s">
        <v>25</v>
      </c>
      <c r="F41" s="1249"/>
      <c r="G41" s="1249"/>
      <c r="H41" s="1250"/>
      <c r="I41" s="82">
        <v>1246</v>
      </c>
      <c r="J41" s="83">
        <v>1094</v>
      </c>
      <c r="K41" s="83">
        <v>1115</v>
      </c>
      <c r="L41" s="83">
        <v>1146</v>
      </c>
      <c r="M41" s="84">
        <v>1226</v>
      </c>
    </row>
    <row r="42" spans="2:13" ht="27.75" customHeight="1">
      <c r="B42" s="1245"/>
      <c r="C42" s="1246"/>
      <c r="D42" s="85"/>
      <c r="E42" s="1251" t="s">
        <v>26</v>
      </c>
      <c r="F42" s="1251"/>
      <c r="G42" s="1251"/>
      <c r="H42" s="1252"/>
      <c r="I42" s="86" t="s">
        <v>505</v>
      </c>
      <c r="J42" s="87" t="s">
        <v>505</v>
      </c>
      <c r="K42" s="87" t="s">
        <v>505</v>
      </c>
      <c r="L42" s="87" t="s">
        <v>505</v>
      </c>
      <c r="M42" s="88" t="s">
        <v>505</v>
      </c>
    </row>
    <row r="43" spans="2:13" ht="27.75" customHeight="1">
      <c r="B43" s="1245"/>
      <c r="C43" s="1246"/>
      <c r="D43" s="85"/>
      <c r="E43" s="1251" t="s">
        <v>27</v>
      </c>
      <c r="F43" s="1251"/>
      <c r="G43" s="1251"/>
      <c r="H43" s="1252"/>
      <c r="I43" s="86">
        <v>204</v>
      </c>
      <c r="J43" s="87">
        <v>178</v>
      </c>
      <c r="K43" s="87">
        <v>156</v>
      </c>
      <c r="L43" s="87">
        <v>145</v>
      </c>
      <c r="M43" s="88">
        <v>119</v>
      </c>
    </row>
    <row r="44" spans="2:13" ht="27.75" customHeight="1">
      <c r="B44" s="1245"/>
      <c r="C44" s="1246"/>
      <c r="D44" s="85"/>
      <c r="E44" s="1251" t="s">
        <v>28</v>
      </c>
      <c r="F44" s="1251"/>
      <c r="G44" s="1251"/>
      <c r="H44" s="1252"/>
      <c r="I44" s="86">
        <v>146</v>
      </c>
      <c r="J44" s="87">
        <v>134</v>
      </c>
      <c r="K44" s="87">
        <v>143</v>
      </c>
      <c r="L44" s="87">
        <v>118</v>
      </c>
      <c r="M44" s="88">
        <v>100</v>
      </c>
    </row>
    <row r="45" spans="2:13" ht="27.75" customHeight="1">
      <c r="B45" s="1245"/>
      <c r="C45" s="1246"/>
      <c r="D45" s="85"/>
      <c r="E45" s="1251" t="s">
        <v>29</v>
      </c>
      <c r="F45" s="1251"/>
      <c r="G45" s="1251"/>
      <c r="H45" s="1252"/>
      <c r="I45" s="86">
        <v>277</v>
      </c>
      <c r="J45" s="87">
        <v>267</v>
      </c>
      <c r="K45" s="87">
        <v>189</v>
      </c>
      <c r="L45" s="87">
        <v>256</v>
      </c>
      <c r="M45" s="88">
        <v>288</v>
      </c>
    </row>
    <row r="46" spans="2:13" ht="27.75" customHeight="1">
      <c r="B46" s="1245"/>
      <c r="C46" s="1246"/>
      <c r="D46" s="89"/>
      <c r="E46" s="1251" t="s">
        <v>30</v>
      </c>
      <c r="F46" s="1251"/>
      <c r="G46" s="1251"/>
      <c r="H46" s="1252"/>
      <c r="I46" s="86" t="s">
        <v>505</v>
      </c>
      <c r="J46" s="87" t="s">
        <v>505</v>
      </c>
      <c r="K46" s="87" t="s">
        <v>505</v>
      </c>
      <c r="L46" s="87" t="s">
        <v>505</v>
      </c>
      <c r="M46" s="88" t="s">
        <v>505</v>
      </c>
    </row>
    <row r="47" spans="2:13" ht="27.75" customHeight="1">
      <c r="B47" s="1245"/>
      <c r="C47" s="1246"/>
      <c r="D47" s="90"/>
      <c r="E47" s="1253" t="s">
        <v>31</v>
      </c>
      <c r="F47" s="1254"/>
      <c r="G47" s="1254"/>
      <c r="H47" s="1255"/>
      <c r="I47" s="86" t="s">
        <v>505</v>
      </c>
      <c r="J47" s="87" t="s">
        <v>505</v>
      </c>
      <c r="K47" s="87" t="s">
        <v>505</v>
      </c>
      <c r="L47" s="87" t="s">
        <v>505</v>
      </c>
      <c r="M47" s="88" t="s">
        <v>505</v>
      </c>
    </row>
    <row r="48" spans="2:13" ht="27.75" customHeight="1">
      <c r="B48" s="1245"/>
      <c r="C48" s="1246"/>
      <c r="D48" s="85"/>
      <c r="E48" s="1251" t="s">
        <v>32</v>
      </c>
      <c r="F48" s="1251"/>
      <c r="G48" s="1251"/>
      <c r="H48" s="1252"/>
      <c r="I48" s="86" t="s">
        <v>505</v>
      </c>
      <c r="J48" s="87" t="s">
        <v>505</v>
      </c>
      <c r="K48" s="87" t="s">
        <v>505</v>
      </c>
      <c r="L48" s="87" t="s">
        <v>505</v>
      </c>
      <c r="M48" s="88" t="s">
        <v>505</v>
      </c>
    </row>
    <row r="49" spans="2:13" ht="27.75" customHeight="1">
      <c r="B49" s="1247"/>
      <c r="C49" s="1248"/>
      <c r="D49" s="85"/>
      <c r="E49" s="1251" t="s">
        <v>33</v>
      </c>
      <c r="F49" s="1251"/>
      <c r="G49" s="1251"/>
      <c r="H49" s="1252"/>
      <c r="I49" s="86" t="s">
        <v>505</v>
      </c>
      <c r="J49" s="87" t="s">
        <v>505</v>
      </c>
      <c r="K49" s="87" t="s">
        <v>505</v>
      </c>
      <c r="L49" s="87" t="s">
        <v>505</v>
      </c>
      <c r="M49" s="88" t="s">
        <v>505</v>
      </c>
    </row>
    <row r="50" spans="2:13" ht="27.75" customHeight="1">
      <c r="B50" s="1256" t="s">
        <v>34</v>
      </c>
      <c r="C50" s="1257"/>
      <c r="D50" s="91"/>
      <c r="E50" s="1251" t="s">
        <v>35</v>
      </c>
      <c r="F50" s="1251"/>
      <c r="G50" s="1251"/>
      <c r="H50" s="1252"/>
      <c r="I50" s="86">
        <v>560</v>
      </c>
      <c r="J50" s="87">
        <v>476</v>
      </c>
      <c r="K50" s="87">
        <v>577</v>
      </c>
      <c r="L50" s="87">
        <v>693</v>
      </c>
      <c r="M50" s="88">
        <v>706</v>
      </c>
    </row>
    <row r="51" spans="2:13" ht="27.75" customHeight="1">
      <c r="B51" s="1245"/>
      <c r="C51" s="1246"/>
      <c r="D51" s="85"/>
      <c r="E51" s="1251" t="s">
        <v>36</v>
      </c>
      <c r="F51" s="1251"/>
      <c r="G51" s="1251"/>
      <c r="H51" s="1252"/>
      <c r="I51" s="86" t="s">
        <v>505</v>
      </c>
      <c r="J51" s="87" t="s">
        <v>505</v>
      </c>
      <c r="K51" s="87" t="s">
        <v>505</v>
      </c>
      <c r="L51" s="87" t="s">
        <v>505</v>
      </c>
      <c r="M51" s="88" t="s">
        <v>505</v>
      </c>
    </row>
    <row r="52" spans="2:13" ht="27.75" customHeight="1">
      <c r="B52" s="1247"/>
      <c r="C52" s="1248"/>
      <c r="D52" s="85"/>
      <c r="E52" s="1251" t="s">
        <v>37</v>
      </c>
      <c r="F52" s="1251"/>
      <c r="G52" s="1251"/>
      <c r="H52" s="1252"/>
      <c r="I52" s="86">
        <v>1118</v>
      </c>
      <c r="J52" s="87">
        <v>1072</v>
      </c>
      <c r="K52" s="87">
        <v>1086</v>
      </c>
      <c r="L52" s="87">
        <v>1151</v>
      </c>
      <c r="M52" s="88">
        <v>1135</v>
      </c>
    </row>
    <row r="53" spans="2:13" ht="27.75" customHeight="1" thickBot="1">
      <c r="B53" s="1258" t="s">
        <v>38</v>
      </c>
      <c r="C53" s="1259"/>
      <c r="D53" s="92"/>
      <c r="E53" s="1260" t="s">
        <v>39</v>
      </c>
      <c r="F53" s="1260"/>
      <c r="G53" s="1260"/>
      <c r="H53" s="1261"/>
      <c r="I53" s="93">
        <v>195</v>
      </c>
      <c r="J53" s="94">
        <v>125</v>
      </c>
      <c r="K53" s="94">
        <v>-59</v>
      </c>
      <c r="L53" s="94">
        <v>-178</v>
      </c>
      <c r="M53" s="95">
        <v>-109</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VvVomdgJ+i/KyUDwMGJyEvYc9t2kLpOcLOMPRiPUSA5NmD3Z7CI4Yp7KcFnJnVTz3K8nqm9xiI6GxmVzQl4EVA==" saltValue="bxDlaOsgFAfxt30zF1hsw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549</v>
      </c>
      <c r="G54" s="104" t="s">
        <v>550</v>
      </c>
      <c r="H54" s="105" t="s">
        <v>551</v>
      </c>
    </row>
    <row r="55" spans="2:8" ht="52.5" customHeight="1">
      <c r="B55" s="106"/>
      <c r="C55" s="1270" t="s">
        <v>42</v>
      </c>
      <c r="D55" s="1270"/>
      <c r="E55" s="1271"/>
      <c r="F55" s="107">
        <v>265</v>
      </c>
      <c r="G55" s="107">
        <v>306</v>
      </c>
      <c r="H55" s="108">
        <v>328</v>
      </c>
    </row>
    <row r="56" spans="2:8" ht="52.5" customHeight="1">
      <c r="B56" s="109"/>
      <c r="C56" s="1272" t="s">
        <v>43</v>
      </c>
      <c r="D56" s="1272"/>
      <c r="E56" s="1273"/>
      <c r="F56" s="110">
        <v>69</v>
      </c>
      <c r="G56" s="110">
        <v>151</v>
      </c>
      <c r="H56" s="111">
        <v>151</v>
      </c>
    </row>
    <row r="57" spans="2:8" ht="53.25" customHeight="1">
      <c r="B57" s="109"/>
      <c r="C57" s="1274" t="s">
        <v>44</v>
      </c>
      <c r="D57" s="1274"/>
      <c r="E57" s="1275"/>
      <c r="F57" s="112">
        <v>292</v>
      </c>
      <c r="G57" s="112">
        <v>278</v>
      </c>
      <c r="H57" s="113">
        <v>265</v>
      </c>
    </row>
    <row r="58" spans="2:8" ht="45.75" customHeight="1">
      <c r="B58" s="114"/>
      <c r="C58" s="1262" t="s">
        <v>561</v>
      </c>
      <c r="D58" s="1263"/>
      <c r="E58" s="1264"/>
      <c r="F58" s="115">
        <v>143</v>
      </c>
      <c r="G58" s="115">
        <v>133</v>
      </c>
      <c r="H58" s="116">
        <v>120</v>
      </c>
    </row>
    <row r="59" spans="2:8" ht="45.75" customHeight="1">
      <c r="B59" s="114"/>
      <c r="C59" s="1262" t="s">
        <v>562</v>
      </c>
      <c r="D59" s="1263"/>
      <c r="E59" s="1264"/>
      <c r="F59" s="115">
        <v>105</v>
      </c>
      <c r="G59" s="115">
        <v>105</v>
      </c>
      <c r="H59" s="116">
        <v>105</v>
      </c>
    </row>
    <row r="60" spans="2:8" ht="45.75" customHeight="1">
      <c r="B60" s="114"/>
      <c r="C60" s="1262" t="s">
        <v>563</v>
      </c>
      <c r="D60" s="1263"/>
      <c r="E60" s="1264"/>
      <c r="F60" s="115">
        <v>16</v>
      </c>
      <c r="G60" s="115">
        <v>15</v>
      </c>
      <c r="H60" s="116">
        <v>15</v>
      </c>
    </row>
    <row r="61" spans="2:8" ht="45.75" customHeight="1">
      <c r="B61" s="114"/>
      <c r="C61" s="1262" t="s">
        <v>564</v>
      </c>
      <c r="D61" s="1263"/>
      <c r="E61" s="1264"/>
      <c r="F61" s="115">
        <v>15</v>
      </c>
      <c r="G61" s="115">
        <v>14</v>
      </c>
      <c r="H61" s="116">
        <v>14</v>
      </c>
    </row>
    <row r="62" spans="2:8" ht="45.75" customHeight="1" thickBot="1">
      <c r="B62" s="117"/>
      <c r="C62" s="1265" t="s">
        <v>565</v>
      </c>
      <c r="D62" s="1266"/>
      <c r="E62" s="1267"/>
      <c r="F62" s="118">
        <v>10</v>
      </c>
      <c r="G62" s="118">
        <v>10</v>
      </c>
      <c r="H62" s="119">
        <v>10</v>
      </c>
    </row>
    <row r="63" spans="2:8" ht="52.5" customHeight="1" thickBot="1">
      <c r="B63" s="120"/>
      <c r="C63" s="1268" t="s">
        <v>45</v>
      </c>
      <c r="D63" s="1268"/>
      <c r="E63" s="1269"/>
      <c r="F63" s="121">
        <v>627</v>
      </c>
      <c r="G63" s="121">
        <v>735</v>
      </c>
      <c r="H63" s="122">
        <v>744</v>
      </c>
    </row>
    <row r="64" spans="2:8" ht="15" customHeight="1"/>
    <row r="65" ht="0" hidden="1" customHeight="1"/>
    <row r="66" ht="0" hidden="1" customHeight="1"/>
  </sheetData>
  <sheetProtection algorithmName="SHA-512" hashValue="/4KZsB1+UrbynS+4ZwtlWZhoEF3ulIHnEPEGOtbzGT/6+b9K6YACswpldCefjheeqnDF58K0OKpyBMO18XmS3Q==" saltValue="pxpGF0RlVQZxseH6sTBl2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0" customHeight="1" zeroHeight="1"/>
  <cols>
    <col min="1" max="1" width="6.375" style="365" customWidth="1"/>
    <col min="2" max="107" width="2.375" style="365" customWidth="1"/>
    <col min="108" max="108" width="6.125" style="367" customWidth="1"/>
    <col min="109" max="109" width="5.875" style="366" customWidth="1"/>
    <col min="110" max="110" width="19.125" style="365" hidden="1"/>
    <col min="111" max="115" width="12.625" style="365" hidden="1"/>
    <col min="116" max="349" width="8.625" style="365" hidden="1"/>
    <col min="350" max="355" width="14.875" style="365" hidden="1"/>
    <col min="356" max="357" width="15.875" style="365" hidden="1"/>
    <col min="358" max="363" width="16.125" style="365" hidden="1"/>
    <col min="364" max="364" width="6.125" style="365" hidden="1"/>
    <col min="365" max="365" width="3" style="365" hidden="1"/>
    <col min="366" max="605" width="8.625" style="365" hidden="1"/>
    <col min="606" max="611" width="14.875" style="365" hidden="1"/>
    <col min="612" max="613" width="15.875" style="365" hidden="1"/>
    <col min="614" max="619" width="16.125" style="365" hidden="1"/>
    <col min="620" max="620" width="6.125" style="365" hidden="1"/>
    <col min="621" max="621" width="3" style="365" hidden="1"/>
    <col min="622" max="861" width="8.625" style="365" hidden="1"/>
    <col min="862" max="867" width="14.875" style="365" hidden="1"/>
    <col min="868" max="869" width="15.875" style="365" hidden="1"/>
    <col min="870" max="875" width="16.125" style="365" hidden="1"/>
    <col min="876" max="876" width="6.125" style="365" hidden="1"/>
    <col min="877" max="877" width="3" style="365" hidden="1"/>
    <col min="878" max="1117" width="8.625" style="365" hidden="1"/>
    <col min="1118" max="1123" width="14.875" style="365" hidden="1"/>
    <col min="1124" max="1125" width="15.875" style="365" hidden="1"/>
    <col min="1126" max="1131" width="16.125" style="365" hidden="1"/>
    <col min="1132" max="1132" width="6.125" style="365" hidden="1"/>
    <col min="1133" max="1133" width="3" style="365" hidden="1"/>
    <col min="1134" max="1373" width="8.625" style="365" hidden="1"/>
    <col min="1374" max="1379" width="14.875" style="365" hidden="1"/>
    <col min="1380" max="1381" width="15.875" style="365" hidden="1"/>
    <col min="1382" max="1387" width="16.125" style="365" hidden="1"/>
    <col min="1388" max="1388" width="6.125" style="365" hidden="1"/>
    <col min="1389" max="1389" width="3" style="365" hidden="1"/>
    <col min="1390" max="1629" width="8.625" style="365" hidden="1"/>
    <col min="1630" max="1635" width="14.875" style="365" hidden="1"/>
    <col min="1636" max="1637" width="15.875" style="365" hidden="1"/>
    <col min="1638" max="1643" width="16.125" style="365" hidden="1"/>
    <col min="1644" max="1644" width="6.125" style="365" hidden="1"/>
    <col min="1645" max="1645" width="3" style="365" hidden="1"/>
    <col min="1646" max="1885" width="8.625" style="365" hidden="1"/>
    <col min="1886" max="1891" width="14.875" style="365" hidden="1"/>
    <col min="1892" max="1893" width="15.875" style="365" hidden="1"/>
    <col min="1894" max="1899" width="16.125" style="365" hidden="1"/>
    <col min="1900" max="1900" width="6.125" style="365" hidden="1"/>
    <col min="1901" max="1901" width="3" style="365" hidden="1"/>
    <col min="1902" max="2141" width="8.625" style="365" hidden="1"/>
    <col min="2142" max="2147" width="14.875" style="365" hidden="1"/>
    <col min="2148" max="2149" width="15.875" style="365" hidden="1"/>
    <col min="2150" max="2155" width="16.125" style="365" hidden="1"/>
    <col min="2156" max="2156" width="6.125" style="365" hidden="1"/>
    <col min="2157" max="2157" width="3" style="365" hidden="1"/>
    <col min="2158" max="2397" width="8.625" style="365" hidden="1"/>
    <col min="2398" max="2403" width="14.875" style="365" hidden="1"/>
    <col min="2404" max="2405" width="15.875" style="365" hidden="1"/>
    <col min="2406" max="2411" width="16.125" style="365" hidden="1"/>
    <col min="2412" max="2412" width="6.125" style="365" hidden="1"/>
    <col min="2413" max="2413" width="3" style="365" hidden="1"/>
    <col min="2414" max="2653" width="8.625" style="365" hidden="1"/>
    <col min="2654" max="2659" width="14.875" style="365" hidden="1"/>
    <col min="2660" max="2661" width="15.875" style="365" hidden="1"/>
    <col min="2662" max="2667" width="16.125" style="365" hidden="1"/>
    <col min="2668" max="2668" width="6.125" style="365" hidden="1"/>
    <col min="2669" max="2669" width="3" style="365" hidden="1"/>
    <col min="2670" max="2909" width="8.625" style="365" hidden="1"/>
    <col min="2910" max="2915" width="14.875" style="365" hidden="1"/>
    <col min="2916" max="2917" width="15.875" style="365" hidden="1"/>
    <col min="2918" max="2923" width="16.125" style="365" hidden="1"/>
    <col min="2924" max="2924" width="6.125" style="365" hidden="1"/>
    <col min="2925" max="2925" width="3" style="365" hidden="1"/>
    <col min="2926" max="3165" width="8.625" style="365" hidden="1"/>
    <col min="3166" max="3171" width="14.875" style="365" hidden="1"/>
    <col min="3172" max="3173" width="15.875" style="365" hidden="1"/>
    <col min="3174" max="3179" width="16.125" style="365" hidden="1"/>
    <col min="3180" max="3180" width="6.125" style="365" hidden="1"/>
    <col min="3181" max="3181" width="3" style="365" hidden="1"/>
    <col min="3182" max="3421" width="8.625" style="365" hidden="1"/>
    <col min="3422" max="3427" width="14.875" style="365" hidden="1"/>
    <col min="3428" max="3429" width="15.875" style="365" hidden="1"/>
    <col min="3430" max="3435" width="16.125" style="365" hidden="1"/>
    <col min="3436" max="3436" width="6.125" style="365" hidden="1"/>
    <col min="3437" max="3437" width="3" style="365" hidden="1"/>
    <col min="3438" max="3677" width="8.625" style="365" hidden="1"/>
    <col min="3678" max="3683" width="14.875" style="365" hidden="1"/>
    <col min="3684" max="3685" width="15.875" style="365" hidden="1"/>
    <col min="3686" max="3691" width="16.125" style="365" hidden="1"/>
    <col min="3692" max="3692" width="6.125" style="365" hidden="1"/>
    <col min="3693" max="3693" width="3" style="365" hidden="1"/>
    <col min="3694" max="3933" width="8.625" style="365" hidden="1"/>
    <col min="3934" max="3939" width="14.875" style="365" hidden="1"/>
    <col min="3940" max="3941" width="15.875" style="365" hidden="1"/>
    <col min="3942" max="3947" width="16.125" style="365" hidden="1"/>
    <col min="3948" max="3948" width="6.125" style="365" hidden="1"/>
    <col min="3949" max="3949" width="3" style="365" hidden="1"/>
    <col min="3950" max="4189" width="8.625" style="365" hidden="1"/>
    <col min="4190" max="4195" width="14.875" style="365" hidden="1"/>
    <col min="4196" max="4197" width="15.875" style="365" hidden="1"/>
    <col min="4198" max="4203" width="16.125" style="365" hidden="1"/>
    <col min="4204" max="4204" width="6.125" style="365" hidden="1"/>
    <col min="4205" max="4205" width="3" style="365" hidden="1"/>
    <col min="4206" max="4445" width="8.625" style="365" hidden="1"/>
    <col min="4446" max="4451" width="14.875" style="365" hidden="1"/>
    <col min="4452" max="4453" width="15.875" style="365" hidden="1"/>
    <col min="4454" max="4459" width="16.125" style="365" hidden="1"/>
    <col min="4460" max="4460" width="6.125" style="365" hidden="1"/>
    <col min="4461" max="4461" width="3" style="365" hidden="1"/>
    <col min="4462" max="4701" width="8.625" style="365" hidden="1"/>
    <col min="4702" max="4707" width="14.875" style="365" hidden="1"/>
    <col min="4708" max="4709" width="15.875" style="365" hidden="1"/>
    <col min="4710" max="4715" width="16.125" style="365" hidden="1"/>
    <col min="4716" max="4716" width="6.125" style="365" hidden="1"/>
    <col min="4717" max="4717" width="3" style="365" hidden="1"/>
    <col min="4718" max="4957" width="8.625" style="365" hidden="1"/>
    <col min="4958" max="4963" width="14.875" style="365" hidden="1"/>
    <col min="4964" max="4965" width="15.875" style="365" hidden="1"/>
    <col min="4966" max="4971" width="16.125" style="365" hidden="1"/>
    <col min="4972" max="4972" width="6.125" style="365" hidden="1"/>
    <col min="4973" max="4973" width="3" style="365" hidden="1"/>
    <col min="4974" max="5213" width="8.625" style="365" hidden="1"/>
    <col min="5214" max="5219" width="14.875" style="365" hidden="1"/>
    <col min="5220" max="5221" width="15.875" style="365" hidden="1"/>
    <col min="5222" max="5227" width="16.125" style="365" hidden="1"/>
    <col min="5228" max="5228" width="6.125" style="365" hidden="1"/>
    <col min="5229" max="5229" width="3" style="365" hidden="1"/>
    <col min="5230" max="5469" width="8.625" style="365" hidden="1"/>
    <col min="5470" max="5475" width="14.875" style="365" hidden="1"/>
    <col min="5476" max="5477" width="15.875" style="365" hidden="1"/>
    <col min="5478" max="5483" width="16.125" style="365" hidden="1"/>
    <col min="5484" max="5484" width="6.125" style="365" hidden="1"/>
    <col min="5485" max="5485" width="3" style="365" hidden="1"/>
    <col min="5486" max="5725" width="8.625" style="365" hidden="1"/>
    <col min="5726" max="5731" width="14.875" style="365" hidden="1"/>
    <col min="5732" max="5733" width="15.875" style="365" hidden="1"/>
    <col min="5734" max="5739" width="16.125" style="365" hidden="1"/>
    <col min="5740" max="5740" width="6.125" style="365" hidden="1"/>
    <col min="5741" max="5741" width="3" style="365" hidden="1"/>
    <col min="5742" max="5981" width="8.625" style="365" hidden="1"/>
    <col min="5982" max="5987" width="14.875" style="365" hidden="1"/>
    <col min="5988" max="5989" width="15.875" style="365" hidden="1"/>
    <col min="5990" max="5995" width="16.125" style="365" hidden="1"/>
    <col min="5996" max="5996" width="6.125" style="365" hidden="1"/>
    <col min="5997" max="5997" width="3" style="365" hidden="1"/>
    <col min="5998" max="6237" width="8.625" style="365" hidden="1"/>
    <col min="6238" max="6243" width="14.875" style="365" hidden="1"/>
    <col min="6244" max="6245" width="15.875" style="365" hidden="1"/>
    <col min="6246" max="6251" width="16.125" style="365" hidden="1"/>
    <col min="6252" max="6252" width="6.125" style="365" hidden="1"/>
    <col min="6253" max="6253" width="3" style="365" hidden="1"/>
    <col min="6254" max="6493" width="8.625" style="365" hidden="1"/>
    <col min="6494" max="6499" width="14.875" style="365" hidden="1"/>
    <col min="6500" max="6501" width="15.875" style="365" hidden="1"/>
    <col min="6502" max="6507" width="16.125" style="365" hidden="1"/>
    <col min="6508" max="6508" width="6.125" style="365" hidden="1"/>
    <col min="6509" max="6509" width="3" style="365" hidden="1"/>
    <col min="6510" max="6749" width="8.625" style="365" hidden="1"/>
    <col min="6750" max="6755" width="14.875" style="365" hidden="1"/>
    <col min="6756" max="6757" width="15.875" style="365" hidden="1"/>
    <col min="6758" max="6763" width="16.125" style="365" hidden="1"/>
    <col min="6764" max="6764" width="6.125" style="365" hidden="1"/>
    <col min="6765" max="6765" width="3" style="365" hidden="1"/>
    <col min="6766" max="7005" width="8.625" style="365" hidden="1"/>
    <col min="7006" max="7011" width="14.875" style="365" hidden="1"/>
    <col min="7012" max="7013" width="15.875" style="365" hidden="1"/>
    <col min="7014" max="7019" width="16.125" style="365" hidden="1"/>
    <col min="7020" max="7020" width="6.125" style="365" hidden="1"/>
    <col min="7021" max="7021" width="3" style="365" hidden="1"/>
    <col min="7022" max="7261" width="8.625" style="365" hidden="1"/>
    <col min="7262" max="7267" width="14.875" style="365" hidden="1"/>
    <col min="7268" max="7269" width="15.875" style="365" hidden="1"/>
    <col min="7270" max="7275" width="16.125" style="365" hidden="1"/>
    <col min="7276" max="7276" width="6.125" style="365" hidden="1"/>
    <col min="7277" max="7277" width="3" style="365" hidden="1"/>
    <col min="7278" max="7517" width="8.625" style="365" hidden="1"/>
    <col min="7518" max="7523" width="14.875" style="365" hidden="1"/>
    <col min="7524" max="7525" width="15.875" style="365" hidden="1"/>
    <col min="7526" max="7531" width="16.125" style="365" hidden="1"/>
    <col min="7532" max="7532" width="6.125" style="365" hidden="1"/>
    <col min="7533" max="7533" width="3" style="365" hidden="1"/>
    <col min="7534" max="7773" width="8.625" style="365" hidden="1"/>
    <col min="7774" max="7779" width="14.875" style="365" hidden="1"/>
    <col min="7780" max="7781" width="15.875" style="365" hidden="1"/>
    <col min="7782" max="7787" width="16.125" style="365" hidden="1"/>
    <col min="7788" max="7788" width="6.125" style="365" hidden="1"/>
    <col min="7789" max="7789" width="3" style="365" hidden="1"/>
    <col min="7790" max="8029" width="8.625" style="365" hidden="1"/>
    <col min="8030" max="8035" width="14.875" style="365" hidden="1"/>
    <col min="8036" max="8037" width="15.875" style="365" hidden="1"/>
    <col min="8038" max="8043" width="16.125" style="365" hidden="1"/>
    <col min="8044" max="8044" width="6.125" style="365" hidden="1"/>
    <col min="8045" max="8045" width="3" style="365" hidden="1"/>
    <col min="8046" max="8285" width="8.625" style="365" hidden="1"/>
    <col min="8286" max="8291" width="14.875" style="365" hidden="1"/>
    <col min="8292" max="8293" width="15.875" style="365" hidden="1"/>
    <col min="8294" max="8299" width="16.125" style="365" hidden="1"/>
    <col min="8300" max="8300" width="6.125" style="365" hidden="1"/>
    <col min="8301" max="8301" width="3" style="365" hidden="1"/>
    <col min="8302" max="8541" width="8.625" style="365" hidden="1"/>
    <col min="8542" max="8547" width="14.875" style="365" hidden="1"/>
    <col min="8548" max="8549" width="15.875" style="365" hidden="1"/>
    <col min="8550" max="8555" width="16.125" style="365" hidden="1"/>
    <col min="8556" max="8556" width="6.125" style="365" hidden="1"/>
    <col min="8557" max="8557" width="3" style="365" hidden="1"/>
    <col min="8558" max="8797" width="8.625" style="365" hidden="1"/>
    <col min="8798" max="8803" width="14.875" style="365" hidden="1"/>
    <col min="8804" max="8805" width="15.875" style="365" hidden="1"/>
    <col min="8806" max="8811" width="16.125" style="365" hidden="1"/>
    <col min="8812" max="8812" width="6.125" style="365" hidden="1"/>
    <col min="8813" max="8813" width="3" style="365" hidden="1"/>
    <col min="8814" max="9053" width="8.625" style="365" hidden="1"/>
    <col min="9054" max="9059" width="14.875" style="365" hidden="1"/>
    <col min="9060" max="9061" width="15.875" style="365" hidden="1"/>
    <col min="9062" max="9067" width="16.125" style="365" hidden="1"/>
    <col min="9068" max="9068" width="6.125" style="365" hidden="1"/>
    <col min="9069" max="9069" width="3" style="365" hidden="1"/>
    <col min="9070" max="9309" width="8.625" style="365" hidden="1"/>
    <col min="9310" max="9315" width="14.875" style="365" hidden="1"/>
    <col min="9316" max="9317" width="15.875" style="365" hidden="1"/>
    <col min="9318" max="9323" width="16.125" style="365" hidden="1"/>
    <col min="9324" max="9324" width="6.125" style="365" hidden="1"/>
    <col min="9325" max="9325" width="3" style="365" hidden="1"/>
    <col min="9326" max="9565" width="8.625" style="365" hidden="1"/>
    <col min="9566" max="9571" width="14.875" style="365" hidden="1"/>
    <col min="9572" max="9573" width="15.875" style="365" hidden="1"/>
    <col min="9574" max="9579" width="16.125" style="365" hidden="1"/>
    <col min="9580" max="9580" width="6.125" style="365" hidden="1"/>
    <col min="9581" max="9581" width="3" style="365" hidden="1"/>
    <col min="9582" max="9821" width="8.625" style="365" hidden="1"/>
    <col min="9822" max="9827" width="14.875" style="365" hidden="1"/>
    <col min="9828" max="9829" width="15.875" style="365" hidden="1"/>
    <col min="9830" max="9835" width="16.125" style="365" hidden="1"/>
    <col min="9836" max="9836" width="6.125" style="365" hidden="1"/>
    <col min="9837" max="9837" width="3" style="365" hidden="1"/>
    <col min="9838" max="10077" width="8.625" style="365" hidden="1"/>
    <col min="10078" max="10083" width="14.875" style="365" hidden="1"/>
    <col min="10084" max="10085" width="15.875" style="365" hidden="1"/>
    <col min="10086" max="10091" width="16.125" style="365" hidden="1"/>
    <col min="10092" max="10092" width="6.125" style="365" hidden="1"/>
    <col min="10093" max="10093" width="3" style="365" hidden="1"/>
    <col min="10094" max="10333" width="8.625" style="365" hidden="1"/>
    <col min="10334" max="10339" width="14.875" style="365" hidden="1"/>
    <col min="10340" max="10341" width="15.875" style="365" hidden="1"/>
    <col min="10342" max="10347" width="16.125" style="365" hidden="1"/>
    <col min="10348" max="10348" width="6.125" style="365" hidden="1"/>
    <col min="10349" max="10349" width="3" style="365" hidden="1"/>
    <col min="10350" max="10589" width="8.625" style="365" hidden="1"/>
    <col min="10590" max="10595" width="14.875" style="365" hidden="1"/>
    <col min="10596" max="10597" width="15.875" style="365" hidden="1"/>
    <col min="10598" max="10603" width="16.125" style="365" hidden="1"/>
    <col min="10604" max="10604" width="6.125" style="365" hidden="1"/>
    <col min="10605" max="10605" width="3" style="365" hidden="1"/>
    <col min="10606" max="10845" width="8.625" style="365" hidden="1"/>
    <col min="10846" max="10851" width="14.875" style="365" hidden="1"/>
    <col min="10852" max="10853" width="15.875" style="365" hidden="1"/>
    <col min="10854" max="10859" width="16.125" style="365" hidden="1"/>
    <col min="10860" max="10860" width="6.125" style="365" hidden="1"/>
    <col min="10861" max="10861" width="3" style="365" hidden="1"/>
    <col min="10862" max="11101" width="8.625" style="365" hidden="1"/>
    <col min="11102" max="11107" width="14.875" style="365" hidden="1"/>
    <col min="11108" max="11109" width="15.875" style="365" hidden="1"/>
    <col min="11110" max="11115" width="16.125" style="365" hidden="1"/>
    <col min="11116" max="11116" width="6.125" style="365" hidden="1"/>
    <col min="11117" max="11117" width="3" style="365" hidden="1"/>
    <col min="11118" max="11357" width="8.625" style="365" hidden="1"/>
    <col min="11358" max="11363" width="14.875" style="365" hidden="1"/>
    <col min="11364" max="11365" width="15.875" style="365" hidden="1"/>
    <col min="11366" max="11371" width="16.125" style="365" hidden="1"/>
    <col min="11372" max="11372" width="6.125" style="365" hidden="1"/>
    <col min="11373" max="11373" width="3" style="365" hidden="1"/>
    <col min="11374" max="11613" width="8.625" style="365" hidden="1"/>
    <col min="11614" max="11619" width="14.875" style="365" hidden="1"/>
    <col min="11620" max="11621" width="15.875" style="365" hidden="1"/>
    <col min="11622" max="11627" width="16.125" style="365" hidden="1"/>
    <col min="11628" max="11628" width="6.125" style="365" hidden="1"/>
    <col min="11629" max="11629" width="3" style="365" hidden="1"/>
    <col min="11630" max="11869" width="8.625" style="365" hidden="1"/>
    <col min="11870" max="11875" width="14.875" style="365" hidden="1"/>
    <col min="11876" max="11877" width="15.875" style="365" hidden="1"/>
    <col min="11878" max="11883" width="16.125" style="365" hidden="1"/>
    <col min="11884" max="11884" width="6.125" style="365" hidden="1"/>
    <col min="11885" max="11885" width="3" style="365" hidden="1"/>
    <col min="11886" max="12125" width="8.625" style="365" hidden="1"/>
    <col min="12126" max="12131" width="14.875" style="365" hidden="1"/>
    <col min="12132" max="12133" width="15.875" style="365" hidden="1"/>
    <col min="12134" max="12139" width="16.125" style="365" hidden="1"/>
    <col min="12140" max="12140" width="6.125" style="365" hidden="1"/>
    <col min="12141" max="12141" width="3" style="365" hidden="1"/>
    <col min="12142" max="12381" width="8.625" style="365" hidden="1"/>
    <col min="12382" max="12387" width="14.875" style="365" hidden="1"/>
    <col min="12388" max="12389" width="15.875" style="365" hidden="1"/>
    <col min="12390" max="12395" width="16.125" style="365" hidden="1"/>
    <col min="12396" max="12396" width="6.125" style="365" hidden="1"/>
    <col min="12397" max="12397" width="3" style="365" hidden="1"/>
    <col min="12398" max="12637" width="8.625" style="365" hidden="1"/>
    <col min="12638" max="12643" width="14.875" style="365" hidden="1"/>
    <col min="12644" max="12645" width="15.875" style="365" hidden="1"/>
    <col min="12646" max="12651" width="16.125" style="365" hidden="1"/>
    <col min="12652" max="12652" width="6.125" style="365" hidden="1"/>
    <col min="12653" max="12653" width="3" style="365" hidden="1"/>
    <col min="12654" max="12893" width="8.625" style="365" hidden="1"/>
    <col min="12894" max="12899" width="14.875" style="365" hidden="1"/>
    <col min="12900" max="12901" width="15.875" style="365" hidden="1"/>
    <col min="12902" max="12907" width="16.125" style="365" hidden="1"/>
    <col min="12908" max="12908" width="6.125" style="365" hidden="1"/>
    <col min="12909" max="12909" width="3" style="365" hidden="1"/>
    <col min="12910" max="13149" width="8.625" style="365" hidden="1"/>
    <col min="13150" max="13155" width="14.875" style="365" hidden="1"/>
    <col min="13156" max="13157" width="15.875" style="365" hidden="1"/>
    <col min="13158" max="13163" width="16.125" style="365" hidden="1"/>
    <col min="13164" max="13164" width="6.125" style="365" hidden="1"/>
    <col min="13165" max="13165" width="3" style="365" hidden="1"/>
    <col min="13166" max="13405" width="8.625" style="365" hidden="1"/>
    <col min="13406" max="13411" width="14.875" style="365" hidden="1"/>
    <col min="13412" max="13413" width="15.875" style="365" hidden="1"/>
    <col min="13414" max="13419" width="16.125" style="365" hidden="1"/>
    <col min="13420" max="13420" width="6.125" style="365" hidden="1"/>
    <col min="13421" max="13421" width="3" style="365" hidden="1"/>
    <col min="13422" max="13661" width="8.625" style="365" hidden="1"/>
    <col min="13662" max="13667" width="14.875" style="365" hidden="1"/>
    <col min="13668" max="13669" width="15.875" style="365" hidden="1"/>
    <col min="13670" max="13675" width="16.125" style="365" hidden="1"/>
    <col min="13676" max="13676" width="6.125" style="365" hidden="1"/>
    <col min="13677" max="13677" width="3" style="365" hidden="1"/>
    <col min="13678" max="13917" width="8.625" style="365" hidden="1"/>
    <col min="13918" max="13923" width="14.875" style="365" hidden="1"/>
    <col min="13924" max="13925" width="15.875" style="365" hidden="1"/>
    <col min="13926" max="13931" width="16.125" style="365" hidden="1"/>
    <col min="13932" max="13932" width="6.125" style="365" hidden="1"/>
    <col min="13933" max="13933" width="3" style="365" hidden="1"/>
    <col min="13934" max="14173" width="8.625" style="365" hidden="1"/>
    <col min="14174" max="14179" width="14.875" style="365" hidden="1"/>
    <col min="14180" max="14181" width="15.875" style="365" hidden="1"/>
    <col min="14182" max="14187" width="16.125" style="365" hidden="1"/>
    <col min="14188" max="14188" width="6.125" style="365" hidden="1"/>
    <col min="14189" max="14189" width="3" style="365" hidden="1"/>
    <col min="14190" max="14429" width="8.625" style="365" hidden="1"/>
    <col min="14430" max="14435" width="14.875" style="365" hidden="1"/>
    <col min="14436" max="14437" width="15.875" style="365" hidden="1"/>
    <col min="14438" max="14443" width="16.125" style="365" hidden="1"/>
    <col min="14444" max="14444" width="6.125" style="365" hidden="1"/>
    <col min="14445" max="14445" width="3" style="365" hidden="1"/>
    <col min="14446" max="14685" width="8.625" style="365" hidden="1"/>
    <col min="14686" max="14691" width="14.875" style="365" hidden="1"/>
    <col min="14692" max="14693" width="15.875" style="365" hidden="1"/>
    <col min="14694" max="14699" width="16.125" style="365" hidden="1"/>
    <col min="14700" max="14700" width="6.125" style="365" hidden="1"/>
    <col min="14701" max="14701" width="3" style="365" hidden="1"/>
    <col min="14702" max="14941" width="8.625" style="365" hidden="1"/>
    <col min="14942" max="14947" width="14.875" style="365" hidden="1"/>
    <col min="14948" max="14949" width="15.875" style="365" hidden="1"/>
    <col min="14950" max="14955" width="16.125" style="365" hidden="1"/>
    <col min="14956" max="14956" width="6.125" style="365" hidden="1"/>
    <col min="14957" max="14957" width="3" style="365" hidden="1"/>
    <col min="14958" max="15197" width="8.625" style="365" hidden="1"/>
    <col min="15198" max="15203" width="14.875" style="365" hidden="1"/>
    <col min="15204" max="15205" width="15.875" style="365" hidden="1"/>
    <col min="15206" max="15211" width="16.125" style="365" hidden="1"/>
    <col min="15212" max="15212" width="6.125" style="365" hidden="1"/>
    <col min="15213" max="15213" width="3" style="365" hidden="1"/>
    <col min="15214" max="15453" width="8.625" style="365" hidden="1"/>
    <col min="15454" max="15459" width="14.875" style="365" hidden="1"/>
    <col min="15460" max="15461" width="15.875" style="365" hidden="1"/>
    <col min="15462" max="15467" width="16.125" style="365" hidden="1"/>
    <col min="15468" max="15468" width="6.125" style="365" hidden="1"/>
    <col min="15469" max="15469" width="3" style="365" hidden="1"/>
    <col min="15470" max="15709" width="8.625" style="365" hidden="1"/>
    <col min="15710" max="15715" width="14.875" style="365" hidden="1"/>
    <col min="15716" max="15717" width="15.875" style="365" hidden="1"/>
    <col min="15718" max="15723" width="16.125" style="365" hidden="1"/>
    <col min="15724" max="15724" width="6.125" style="365" hidden="1"/>
    <col min="15725" max="15725" width="3" style="365" hidden="1"/>
    <col min="15726" max="15965" width="8.625" style="365" hidden="1"/>
    <col min="15966" max="15971" width="14.875" style="365" hidden="1"/>
    <col min="15972" max="15973" width="15.875" style="365" hidden="1"/>
    <col min="15974" max="15979" width="16.125" style="365" hidden="1"/>
    <col min="15980" max="15980" width="6.125" style="365" hidden="1"/>
    <col min="15981" max="15981" width="3" style="365" hidden="1"/>
    <col min="15982" max="16221" width="8.625" style="365" hidden="1"/>
    <col min="16222" max="16227" width="14.875" style="365" hidden="1"/>
    <col min="16228" max="16229" width="15.875" style="365" hidden="1"/>
    <col min="16230" max="16235" width="16.125" style="365" hidden="1"/>
    <col min="16236" max="16236" width="6.125" style="365" hidden="1"/>
    <col min="16237" max="16237" width="3" style="365" hidden="1"/>
    <col min="16238" max="16384" width="8.625" style="365" hidden="1"/>
  </cols>
  <sheetData>
    <row r="1" spans="1:143" ht="42.75" customHeight="1">
      <c r="A1" s="402"/>
      <c r="B1" s="401"/>
      <c r="DD1" s="365"/>
      <c r="DE1" s="365"/>
    </row>
    <row r="2" spans="1:143" ht="25.5" customHeight="1">
      <c r="A2" s="400"/>
      <c r="C2" s="400"/>
      <c r="O2" s="400"/>
      <c r="P2" s="400"/>
      <c r="Q2" s="400"/>
      <c r="R2" s="400"/>
      <c r="S2" s="400"/>
      <c r="T2" s="400"/>
      <c r="U2" s="400"/>
      <c r="V2" s="400"/>
      <c r="W2" s="400"/>
      <c r="X2" s="400"/>
      <c r="Y2" s="400"/>
      <c r="Z2" s="400"/>
      <c r="AA2" s="400"/>
      <c r="AB2" s="400"/>
      <c r="AC2" s="400"/>
      <c r="AD2" s="400"/>
      <c r="AE2" s="400"/>
      <c r="AF2" s="400"/>
      <c r="AG2" s="400"/>
      <c r="AH2" s="400"/>
      <c r="AI2" s="400"/>
      <c r="AU2" s="400"/>
      <c r="BG2" s="400"/>
      <c r="BS2" s="400"/>
      <c r="CE2" s="400"/>
      <c r="CQ2" s="400"/>
      <c r="DD2" s="365"/>
      <c r="DE2" s="365"/>
    </row>
    <row r="3" spans="1:143" ht="25.5" customHeight="1">
      <c r="A3" s="400"/>
      <c r="C3" s="400"/>
      <c r="O3" s="400"/>
      <c r="P3" s="400"/>
      <c r="Q3" s="400"/>
      <c r="R3" s="400"/>
      <c r="S3" s="400"/>
      <c r="T3" s="400"/>
      <c r="U3" s="400"/>
      <c r="V3" s="400"/>
      <c r="W3" s="400"/>
      <c r="X3" s="400"/>
      <c r="Y3" s="400"/>
      <c r="Z3" s="400"/>
      <c r="AA3" s="400"/>
      <c r="AB3" s="400"/>
      <c r="AC3" s="400"/>
      <c r="AD3" s="400"/>
      <c r="AE3" s="400"/>
      <c r="AF3" s="400"/>
      <c r="AG3" s="400"/>
      <c r="AH3" s="400"/>
      <c r="AI3" s="400"/>
      <c r="AU3" s="400"/>
      <c r="BG3" s="400"/>
      <c r="BS3" s="400"/>
      <c r="CE3" s="400"/>
      <c r="CQ3" s="400"/>
      <c r="DD3" s="365"/>
      <c r="DE3" s="365"/>
    </row>
    <row r="4" spans="1:143" s="270" customFormat="1" ht="13.5">
      <c r="A4" s="400"/>
      <c r="B4" s="400"/>
      <c r="C4" s="400"/>
      <c r="D4" s="400"/>
      <c r="E4" s="400"/>
      <c r="F4" s="400"/>
      <c r="G4" s="400"/>
      <c r="H4" s="400"/>
      <c r="I4" s="400"/>
      <c r="J4" s="400"/>
      <c r="K4" s="400"/>
      <c r="L4" s="400"/>
      <c r="M4" s="400"/>
      <c r="N4" s="400"/>
      <c r="O4" s="400"/>
      <c r="P4" s="400"/>
      <c r="Q4" s="400"/>
      <c r="R4" s="400"/>
      <c r="S4" s="400"/>
      <c r="T4" s="400"/>
      <c r="U4" s="400"/>
      <c r="V4" s="400"/>
      <c r="W4" s="400"/>
      <c r="X4" s="400"/>
      <c r="Y4" s="400"/>
      <c r="Z4" s="400"/>
      <c r="AA4" s="400"/>
      <c r="AB4" s="400"/>
      <c r="AC4" s="400"/>
      <c r="AD4" s="400"/>
      <c r="AE4" s="400"/>
      <c r="AF4" s="400"/>
      <c r="AG4" s="400"/>
      <c r="AH4" s="400"/>
      <c r="AI4" s="400"/>
      <c r="AJ4" s="400"/>
      <c r="AK4" s="400"/>
      <c r="AL4" s="400"/>
      <c r="AM4" s="400"/>
      <c r="AN4" s="400"/>
      <c r="AO4" s="400"/>
      <c r="AP4" s="400"/>
      <c r="AQ4" s="400"/>
      <c r="AR4" s="400"/>
      <c r="AS4" s="400"/>
      <c r="AT4" s="400"/>
      <c r="AU4" s="400"/>
      <c r="AV4" s="400"/>
      <c r="AW4" s="400"/>
      <c r="AX4" s="400"/>
      <c r="AY4" s="400"/>
      <c r="AZ4" s="400"/>
      <c r="BA4" s="400"/>
      <c r="BB4" s="400"/>
      <c r="BC4" s="400"/>
      <c r="BD4" s="400"/>
      <c r="BE4" s="400"/>
      <c r="BF4" s="400"/>
      <c r="BG4" s="400"/>
      <c r="BH4" s="400"/>
      <c r="BI4" s="400"/>
      <c r="BJ4" s="400"/>
      <c r="BK4" s="400"/>
      <c r="BL4" s="400"/>
      <c r="BM4" s="400"/>
      <c r="BN4" s="400"/>
      <c r="BO4" s="400"/>
      <c r="BP4" s="400"/>
      <c r="BQ4" s="400"/>
      <c r="BR4" s="400"/>
      <c r="BS4" s="400"/>
      <c r="BT4" s="400"/>
      <c r="BU4" s="400"/>
      <c r="BV4" s="400"/>
      <c r="BW4" s="400"/>
      <c r="BX4" s="400"/>
      <c r="BY4" s="400"/>
      <c r="BZ4" s="400"/>
      <c r="CA4" s="400"/>
      <c r="CB4" s="400"/>
      <c r="CC4" s="400"/>
      <c r="CD4" s="400"/>
      <c r="CE4" s="400"/>
      <c r="CF4" s="400"/>
      <c r="CG4" s="400"/>
      <c r="CH4" s="400"/>
      <c r="CI4" s="400"/>
      <c r="CJ4" s="400"/>
      <c r="CK4" s="400"/>
      <c r="CL4" s="400"/>
      <c r="CM4" s="400"/>
      <c r="CN4" s="400"/>
      <c r="CO4" s="400"/>
      <c r="CP4" s="400"/>
      <c r="CQ4" s="400"/>
      <c r="CR4" s="400"/>
      <c r="CS4" s="400"/>
      <c r="CT4" s="400"/>
      <c r="CU4" s="400"/>
      <c r="CV4" s="400"/>
      <c r="CW4" s="400"/>
      <c r="CX4" s="400"/>
      <c r="CY4" s="400"/>
      <c r="CZ4" s="400"/>
      <c r="DA4" s="400"/>
      <c r="DB4" s="400"/>
      <c r="DC4" s="400"/>
      <c r="DD4" s="400"/>
      <c r="DE4" s="400"/>
      <c r="DF4" s="271"/>
      <c r="DG4" s="271"/>
      <c r="DH4" s="271"/>
      <c r="DI4" s="271"/>
      <c r="DJ4" s="271"/>
      <c r="DK4" s="271"/>
      <c r="DL4" s="271"/>
      <c r="DM4" s="271"/>
      <c r="DN4" s="271"/>
      <c r="DO4" s="271"/>
      <c r="DP4" s="271"/>
      <c r="DQ4" s="271"/>
      <c r="DR4" s="271"/>
      <c r="DS4" s="271"/>
      <c r="DT4" s="271"/>
      <c r="DU4" s="271"/>
      <c r="DV4" s="271"/>
      <c r="DW4" s="271"/>
    </row>
    <row r="5" spans="1:143" s="270" customFormat="1" ht="13.5">
      <c r="A5" s="400"/>
      <c r="B5" s="400"/>
      <c r="C5" s="400"/>
      <c r="D5" s="400"/>
      <c r="E5" s="400"/>
      <c r="F5" s="400"/>
      <c r="G5" s="400"/>
      <c r="H5" s="400"/>
      <c r="I5" s="400"/>
      <c r="J5" s="400"/>
      <c r="K5" s="400"/>
      <c r="L5" s="400"/>
      <c r="M5" s="400"/>
      <c r="N5" s="400"/>
      <c r="O5" s="400"/>
      <c r="P5" s="400"/>
      <c r="Q5" s="400"/>
      <c r="R5" s="400"/>
      <c r="S5" s="400"/>
      <c r="T5" s="400"/>
      <c r="U5" s="400"/>
      <c r="V5" s="400"/>
      <c r="W5" s="400"/>
      <c r="X5" s="400"/>
      <c r="Y5" s="400"/>
      <c r="Z5" s="400"/>
      <c r="AA5" s="400"/>
      <c r="AB5" s="400"/>
      <c r="AC5" s="400"/>
      <c r="AD5" s="400"/>
      <c r="AE5" s="400"/>
      <c r="AF5" s="400"/>
      <c r="AG5" s="400"/>
      <c r="AH5" s="400"/>
      <c r="AI5" s="400"/>
      <c r="AJ5" s="400"/>
      <c r="AK5" s="400"/>
      <c r="AL5" s="400"/>
      <c r="AM5" s="400"/>
      <c r="AN5" s="400"/>
      <c r="AO5" s="400"/>
      <c r="AP5" s="400"/>
      <c r="AQ5" s="400"/>
      <c r="AR5" s="400"/>
      <c r="AS5" s="400"/>
      <c r="AT5" s="400"/>
      <c r="AU5" s="400"/>
      <c r="AV5" s="400"/>
      <c r="AW5" s="400"/>
      <c r="AX5" s="400"/>
      <c r="AY5" s="400"/>
      <c r="AZ5" s="400"/>
      <c r="BA5" s="400"/>
      <c r="BB5" s="400"/>
      <c r="BC5" s="400"/>
      <c r="BD5" s="400"/>
      <c r="BE5" s="400"/>
      <c r="BF5" s="400"/>
      <c r="BG5" s="400"/>
      <c r="BH5" s="400"/>
      <c r="BI5" s="400"/>
      <c r="BJ5" s="400"/>
      <c r="BK5" s="400"/>
      <c r="BL5" s="400"/>
      <c r="BM5" s="400"/>
      <c r="BN5" s="400"/>
      <c r="BO5" s="400"/>
      <c r="BP5" s="400"/>
      <c r="BQ5" s="400"/>
      <c r="BR5" s="400"/>
      <c r="BS5" s="400"/>
      <c r="BT5" s="400"/>
      <c r="BU5" s="400"/>
      <c r="BV5" s="400"/>
      <c r="BW5" s="400"/>
      <c r="BX5" s="400"/>
      <c r="BY5" s="400"/>
      <c r="BZ5" s="400"/>
      <c r="CA5" s="400"/>
      <c r="CB5" s="400"/>
      <c r="CC5" s="400"/>
      <c r="CD5" s="400"/>
      <c r="CE5" s="400"/>
      <c r="CF5" s="400"/>
      <c r="CG5" s="400"/>
      <c r="CH5" s="400"/>
      <c r="CI5" s="400"/>
      <c r="CJ5" s="400"/>
      <c r="CK5" s="400"/>
      <c r="CL5" s="400"/>
      <c r="CM5" s="400"/>
      <c r="CN5" s="400"/>
      <c r="CO5" s="400"/>
      <c r="CP5" s="400"/>
      <c r="CQ5" s="400"/>
      <c r="CR5" s="400"/>
      <c r="CS5" s="400"/>
      <c r="CT5" s="400"/>
      <c r="CU5" s="400"/>
      <c r="CV5" s="400"/>
      <c r="CW5" s="400"/>
      <c r="CX5" s="400"/>
      <c r="CY5" s="400"/>
      <c r="CZ5" s="400"/>
      <c r="DA5" s="400"/>
      <c r="DB5" s="400"/>
      <c r="DC5" s="400"/>
      <c r="DD5" s="400"/>
      <c r="DE5" s="400"/>
      <c r="DF5" s="271"/>
      <c r="DG5" s="271"/>
      <c r="DH5" s="271"/>
      <c r="DI5" s="271"/>
      <c r="DJ5" s="271"/>
      <c r="DK5" s="271"/>
      <c r="DL5" s="271"/>
      <c r="DM5" s="271"/>
      <c r="DN5" s="271"/>
      <c r="DO5" s="271"/>
      <c r="DP5" s="271"/>
      <c r="DQ5" s="271"/>
      <c r="DR5" s="271"/>
      <c r="DS5" s="271"/>
      <c r="DT5" s="271"/>
      <c r="DU5" s="271"/>
      <c r="DV5" s="271"/>
      <c r="DW5" s="271"/>
    </row>
    <row r="6" spans="1:143" s="270" customFormat="1" ht="13.5">
      <c r="A6" s="400"/>
      <c r="B6" s="400"/>
      <c r="C6" s="400"/>
      <c r="D6" s="400"/>
      <c r="E6" s="400"/>
      <c r="F6" s="400"/>
      <c r="G6" s="400"/>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0"/>
      <c r="AY6" s="400"/>
      <c r="AZ6" s="400"/>
      <c r="BA6" s="400"/>
      <c r="BB6" s="400"/>
      <c r="BC6" s="400"/>
      <c r="BD6" s="400"/>
      <c r="BE6" s="400"/>
      <c r="BF6" s="400"/>
      <c r="BG6" s="400"/>
      <c r="BH6" s="400"/>
      <c r="BI6" s="400"/>
      <c r="BJ6" s="400"/>
      <c r="BK6" s="400"/>
      <c r="BL6" s="400"/>
      <c r="BM6" s="400"/>
      <c r="BN6" s="400"/>
      <c r="BO6" s="400"/>
      <c r="BP6" s="400"/>
      <c r="BQ6" s="400"/>
      <c r="BR6" s="400"/>
      <c r="BS6" s="400"/>
      <c r="BT6" s="400"/>
      <c r="BU6" s="400"/>
      <c r="BV6" s="400"/>
      <c r="BW6" s="400"/>
      <c r="BX6" s="400"/>
      <c r="BY6" s="400"/>
      <c r="BZ6" s="400"/>
      <c r="CA6" s="400"/>
      <c r="CB6" s="400"/>
      <c r="CC6" s="400"/>
      <c r="CD6" s="400"/>
      <c r="CE6" s="400"/>
      <c r="CF6" s="400"/>
      <c r="CG6" s="400"/>
      <c r="CH6" s="400"/>
      <c r="CI6" s="400"/>
      <c r="CJ6" s="400"/>
      <c r="CK6" s="400"/>
      <c r="CL6" s="400"/>
      <c r="CM6" s="400"/>
      <c r="CN6" s="400"/>
      <c r="CO6" s="400"/>
      <c r="CP6" s="400"/>
      <c r="CQ6" s="400"/>
      <c r="CR6" s="400"/>
      <c r="CS6" s="400"/>
      <c r="CT6" s="400"/>
      <c r="CU6" s="400"/>
      <c r="CV6" s="400"/>
      <c r="CW6" s="400"/>
      <c r="CX6" s="400"/>
      <c r="CY6" s="400"/>
      <c r="CZ6" s="400"/>
      <c r="DA6" s="400"/>
      <c r="DB6" s="400"/>
      <c r="DC6" s="400"/>
      <c r="DD6" s="400"/>
      <c r="DE6" s="400"/>
      <c r="DF6" s="271"/>
      <c r="DG6" s="271"/>
      <c r="DH6" s="271"/>
      <c r="DI6" s="271"/>
      <c r="DJ6" s="271"/>
      <c r="DK6" s="271"/>
      <c r="DL6" s="271"/>
      <c r="DM6" s="271"/>
      <c r="DN6" s="271"/>
      <c r="DO6" s="271"/>
      <c r="DP6" s="271"/>
      <c r="DQ6" s="271"/>
      <c r="DR6" s="271"/>
      <c r="DS6" s="271"/>
      <c r="DT6" s="271"/>
      <c r="DU6" s="271"/>
      <c r="DV6" s="271"/>
      <c r="DW6" s="271"/>
    </row>
    <row r="7" spans="1:143" s="270" customFormat="1" ht="13.5">
      <c r="A7" s="400"/>
      <c r="B7" s="400"/>
      <c r="C7" s="400"/>
      <c r="D7" s="400"/>
      <c r="E7" s="400"/>
      <c r="F7" s="400"/>
      <c r="G7" s="400"/>
      <c r="H7" s="400"/>
      <c r="I7" s="400"/>
      <c r="J7" s="400"/>
      <c r="K7" s="400"/>
      <c r="L7" s="400"/>
      <c r="M7" s="400"/>
      <c r="N7" s="400"/>
      <c r="O7" s="400"/>
      <c r="P7" s="400"/>
      <c r="Q7" s="400"/>
      <c r="R7" s="400"/>
      <c r="S7" s="400"/>
      <c r="T7" s="400"/>
      <c r="U7" s="400"/>
      <c r="V7" s="400"/>
      <c r="W7" s="400"/>
      <c r="X7" s="400"/>
      <c r="Y7" s="400"/>
      <c r="Z7" s="400"/>
      <c r="AA7" s="400"/>
      <c r="AB7" s="400"/>
      <c r="AC7" s="400"/>
      <c r="AD7" s="400"/>
      <c r="AE7" s="400"/>
      <c r="AF7" s="400"/>
      <c r="AG7" s="400"/>
      <c r="AH7" s="400"/>
      <c r="AI7" s="400"/>
      <c r="AJ7" s="400"/>
      <c r="AK7" s="400"/>
      <c r="AL7" s="400"/>
      <c r="AM7" s="400"/>
      <c r="AN7" s="400"/>
      <c r="AO7" s="400"/>
      <c r="AP7" s="400"/>
      <c r="AQ7" s="400"/>
      <c r="AR7" s="400"/>
      <c r="AS7" s="400"/>
      <c r="AT7" s="400"/>
      <c r="AU7" s="400"/>
      <c r="AV7" s="400"/>
      <c r="AW7" s="400"/>
      <c r="AX7" s="400"/>
      <c r="AY7" s="400"/>
      <c r="AZ7" s="400"/>
      <c r="BA7" s="400"/>
      <c r="BB7" s="400"/>
      <c r="BC7" s="400"/>
      <c r="BD7" s="400"/>
      <c r="BE7" s="400"/>
      <c r="BF7" s="400"/>
      <c r="BG7" s="400"/>
      <c r="BH7" s="400"/>
      <c r="BI7" s="400"/>
      <c r="BJ7" s="400"/>
      <c r="BK7" s="400"/>
      <c r="BL7" s="400"/>
      <c r="BM7" s="400"/>
      <c r="BN7" s="400"/>
      <c r="BO7" s="400"/>
      <c r="BP7" s="400"/>
      <c r="BQ7" s="400"/>
      <c r="BR7" s="400"/>
      <c r="BS7" s="400"/>
      <c r="BT7" s="400"/>
      <c r="BU7" s="400"/>
      <c r="BV7" s="400"/>
      <c r="BW7" s="400"/>
      <c r="BX7" s="400"/>
      <c r="BY7" s="400"/>
      <c r="BZ7" s="400"/>
      <c r="CA7" s="400"/>
      <c r="CB7" s="400"/>
      <c r="CC7" s="400"/>
      <c r="CD7" s="400"/>
      <c r="CE7" s="400"/>
      <c r="CF7" s="400"/>
      <c r="CG7" s="400"/>
      <c r="CH7" s="400"/>
      <c r="CI7" s="400"/>
      <c r="CJ7" s="400"/>
      <c r="CK7" s="400"/>
      <c r="CL7" s="400"/>
      <c r="CM7" s="400"/>
      <c r="CN7" s="400"/>
      <c r="CO7" s="400"/>
      <c r="CP7" s="400"/>
      <c r="CQ7" s="400"/>
      <c r="CR7" s="400"/>
      <c r="CS7" s="400"/>
      <c r="CT7" s="400"/>
      <c r="CU7" s="400"/>
      <c r="CV7" s="400"/>
      <c r="CW7" s="400"/>
      <c r="CX7" s="400"/>
      <c r="CY7" s="400"/>
      <c r="CZ7" s="400"/>
      <c r="DA7" s="400"/>
      <c r="DB7" s="400"/>
      <c r="DC7" s="400"/>
      <c r="DD7" s="400"/>
      <c r="DE7" s="400"/>
      <c r="DF7" s="271"/>
      <c r="DG7" s="271"/>
      <c r="DH7" s="271"/>
      <c r="DI7" s="271"/>
      <c r="DJ7" s="271"/>
      <c r="DK7" s="271"/>
      <c r="DL7" s="271"/>
      <c r="DM7" s="271"/>
      <c r="DN7" s="271"/>
      <c r="DO7" s="271"/>
      <c r="DP7" s="271"/>
      <c r="DQ7" s="271"/>
      <c r="DR7" s="271"/>
      <c r="DS7" s="271"/>
      <c r="DT7" s="271"/>
      <c r="DU7" s="271"/>
      <c r="DV7" s="271"/>
      <c r="DW7" s="271"/>
    </row>
    <row r="8" spans="1:143" s="270" customFormat="1" ht="13.5">
      <c r="A8" s="400"/>
      <c r="B8" s="400"/>
      <c r="C8" s="400"/>
      <c r="D8" s="400"/>
      <c r="E8" s="400"/>
      <c r="F8" s="400"/>
      <c r="G8" s="400"/>
      <c r="H8" s="400"/>
      <c r="I8" s="400"/>
      <c r="J8" s="400"/>
      <c r="K8" s="400"/>
      <c r="L8" s="400"/>
      <c r="M8" s="400"/>
      <c r="N8" s="400"/>
      <c r="O8" s="400"/>
      <c r="P8" s="400"/>
      <c r="Q8" s="400"/>
      <c r="R8" s="400"/>
      <c r="S8" s="400"/>
      <c r="T8" s="400"/>
      <c r="U8" s="400"/>
      <c r="V8" s="400"/>
      <c r="W8" s="400"/>
      <c r="X8" s="400"/>
      <c r="Y8" s="400"/>
      <c r="Z8" s="400"/>
      <c r="AA8" s="400"/>
      <c r="AB8" s="400"/>
      <c r="AC8" s="400"/>
      <c r="AD8" s="400"/>
      <c r="AE8" s="400"/>
      <c r="AF8" s="400"/>
      <c r="AG8" s="400"/>
      <c r="AH8" s="400"/>
      <c r="AI8" s="400"/>
      <c r="AJ8" s="400"/>
      <c r="AK8" s="400"/>
      <c r="AL8" s="400"/>
      <c r="AM8" s="400"/>
      <c r="AN8" s="400"/>
      <c r="AO8" s="400"/>
      <c r="AP8" s="400"/>
      <c r="AQ8" s="400"/>
      <c r="AR8" s="400"/>
      <c r="AS8" s="400"/>
      <c r="AT8" s="400"/>
      <c r="AU8" s="400"/>
      <c r="AV8" s="400"/>
      <c r="AW8" s="400"/>
      <c r="AX8" s="400"/>
      <c r="AY8" s="400"/>
      <c r="AZ8" s="400"/>
      <c r="BA8" s="400"/>
      <c r="BB8" s="400"/>
      <c r="BC8" s="400"/>
      <c r="BD8" s="400"/>
      <c r="BE8" s="400"/>
      <c r="BF8" s="400"/>
      <c r="BG8" s="400"/>
      <c r="BH8" s="400"/>
      <c r="BI8" s="400"/>
      <c r="BJ8" s="400"/>
      <c r="BK8" s="400"/>
      <c r="BL8" s="400"/>
      <c r="BM8" s="400"/>
      <c r="BN8" s="400"/>
      <c r="BO8" s="400"/>
      <c r="BP8" s="400"/>
      <c r="BQ8" s="400"/>
      <c r="BR8" s="400"/>
      <c r="BS8" s="400"/>
      <c r="BT8" s="400"/>
      <c r="BU8" s="400"/>
      <c r="BV8" s="400"/>
      <c r="BW8" s="400"/>
      <c r="BX8" s="400"/>
      <c r="BY8" s="400"/>
      <c r="BZ8" s="400"/>
      <c r="CA8" s="400"/>
      <c r="CB8" s="400"/>
      <c r="CC8" s="400"/>
      <c r="CD8" s="400"/>
      <c r="CE8" s="400"/>
      <c r="CF8" s="400"/>
      <c r="CG8" s="400"/>
      <c r="CH8" s="400"/>
      <c r="CI8" s="400"/>
      <c r="CJ8" s="400"/>
      <c r="CK8" s="400"/>
      <c r="CL8" s="400"/>
      <c r="CM8" s="400"/>
      <c r="CN8" s="400"/>
      <c r="CO8" s="400"/>
      <c r="CP8" s="400"/>
      <c r="CQ8" s="400"/>
      <c r="CR8" s="400"/>
      <c r="CS8" s="400"/>
      <c r="CT8" s="400"/>
      <c r="CU8" s="400"/>
      <c r="CV8" s="400"/>
      <c r="CW8" s="400"/>
      <c r="CX8" s="400"/>
      <c r="CY8" s="400"/>
      <c r="CZ8" s="400"/>
      <c r="DA8" s="400"/>
      <c r="DB8" s="400"/>
      <c r="DC8" s="400"/>
      <c r="DD8" s="400"/>
      <c r="DE8" s="400"/>
      <c r="DF8" s="271"/>
      <c r="DG8" s="271"/>
      <c r="DH8" s="271"/>
      <c r="DI8" s="271"/>
      <c r="DJ8" s="271"/>
      <c r="DK8" s="271"/>
      <c r="DL8" s="271"/>
      <c r="DM8" s="271"/>
      <c r="DN8" s="271"/>
      <c r="DO8" s="271"/>
      <c r="DP8" s="271"/>
      <c r="DQ8" s="271"/>
      <c r="DR8" s="271"/>
      <c r="DS8" s="271"/>
      <c r="DT8" s="271"/>
      <c r="DU8" s="271"/>
      <c r="DV8" s="271"/>
      <c r="DW8" s="271"/>
    </row>
    <row r="9" spans="1:143" s="270" customFormat="1" ht="13.5">
      <c r="A9" s="400"/>
      <c r="B9" s="400"/>
      <c r="C9" s="400"/>
      <c r="D9" s="400"/>
      <c r="E9" s="400"/>
      <c r="F9" s="400"/>
      <c r="G9" s="400"/>
      <c r="H9" s="400"/>
      <c r="I9" s="400"/>
      <c r="J9" s="400"/>
      <c r="K9" s="400"/>
      <c r="L9" s="400"/>
      <c r="M9" s="400"/>
      <c r="N9" s="400"/>
      <c r="O9" s="400"/>
      <c r="P9" s="400"/>
      <c r="Q9" s="400"/>
      <c r="R9" s="400"/>
      <c r="S9" s="400"/>
      <c r="T9" s="400"/>
      <c r="U9" s="400"/>
      <c r="V9" s="400"/>
      <c r="W9" s="400"/>
      <c r="X9" s="400"/>
      <c r="Y9" s="400"/>
      <c r="Z9" s="400"/>
      <c r="AA9" s="400"/>
      <c r="AB9" s="400"/>
      <c r="AC9" s="400"/>
      <c r="AD9" s="400"/>
      <c r="AE9" s="400"/>
      <c r="AF9" s="400"/>
      <c r="AG9" s="400"/>
      <c r="AH9" s="400"/>
      <c r="AI9" s="400"/>
      <c r="AJ9" s="400"/>
      <c r="AK9" s="400"/>
      <c r="AL9" s="400"/>
      <c r="AM9" s="400"/>
      <c r="AN9" s="400"/>
      <c r="AO9" s="400"/>
      <c r="AP9" s="400"/>
      <c r="AQ9" s="400"/>
      <c r="AR9" s="400"/>
      <c r="AS9" s="400"/>
      <c r="AT9" s="400"/>
      <c r="AU9" s="400"/>
      <c r="AV9" s="400"/>
      <c r="AW9" s="400"/>
      <c r="AX9" s="400"/>
      <c r="AY9" s="400"/>
      <c r="AZ9" s="400"/>
      <c r="BA9" s="400"/>
      <c r="BB9" s="400"/>
      <c r="BC9" s="400"/>
      <c r="BD9" s="400"/>
      <c r="BE9" s="400"/>
      <c r="BF9" s="400"/>
      <c r="BG9" s="400"/>
      <c r="BH9" s="400"/>
      <c r="BI9" s="400"/>
      <c r="BJ9" s="400"/>
      <c r="BK9" s="400"/>
      <c r="BL9" s="400"/>
      <c r="BM9" s="400"/>
      <c r="BN9" s="400"/>
      <c r="BO9" s="400"/>
      <c r="BP9" s="400"/>
      <c r="BQ9" s="400"/>
      <c r="BR9" s="400"/>
      <c r="BS9" s="400"/>
      <c r="BT9" s="400"/>
      <c r="BU9" s="400"/>
      <c r="BV9" s="400"/>
      <c r="BW9" s="400"/>
      <c r="BX9" s="400"/>
      <c r="BY9" s="400"/>
      <c r="BZ9" s="400"/>
      <c r="CA9" s="400"/>
      <c r="CB9" s="400"/>
      <c r="CC9" s="400"/>
      <c r="CD9" s="400"/>
      <c r="CE9" s="400"/>
      <c r="CF9" s="400"/>
      <c r="CG9" s="400"/>
      <c r="CH9" s="400"/>
      <c r="CI9" s="400"/>
      <c r="CJ9" s="400"/>
      <c r="CK9" s="400"/>
      <c r="CL9" s="400"/>
      <c r="CM9" s="400"/>
      <c r="CN9" s="400"/>
      <c r="CO9" s="400"/>
      <c r="CP9" s="400"/>
      <c r="CQ9" s="400"/>
      <c r="CR9" s="400"/>
      <c r="CS9" s="400"/>
      <c r="CT9" s="400"/>
      <c r="CU9" s="400"/>
      <c r="CV9" s="400"/>
      <c r="CW9" s="400"/>
      <c r="CX9" s="400"/>
      <c r="CY9" s="400"/>
      <c r="CZ9" s="400"/>
      <c r="DA9" s="400"/>
      <c r="DB9" s="400"/>
      <c r="DC9" s="400"/>
      <c r="DD9" s="400"/>
      <c r="DE9" s="400"/>
      <c r="DF9" s="271"/>
      <c r="DG9" s="271"/>
      <c r="DH9" s="271"/>
      <c r="DI9" s="271"/>
      <c r="DJ9" s="271"/>
      <c r="DK9" s="271"/>
      <c r="DL9" s="271"/>
      <c r="DM9" s="271"/>
      <c r="DN9" s="271"/>
      <c r="DO9" s="271"/>
      <c r="DP9" s="271"/>
      <c r="DQ9" s="271"/>
      <c r="DR9" s="271"/>
      <c r="DS9" s="271"/>
      <c r="DT9" s="271"/>
      <c r="DU9" s="271"/>
      <c r="DV9" s="271"/>
      <c r="DW9" s="271"/>
    </row>
    <row r="10" spans="1:143" s="270" customFormat="1" ht="13.5">
      <c r="A10" s="400"/>
      <c r="B10" s="400"/>
      <c r="C10" s="400"/>
      <c r="D10" s="400"/>
      <c r="E10" s="400"/>
      <c r="F10" s="400"/>
      <c r="G10" s="400"/>
      <c r="H10" s="400"/>
      <c r="I10" s="400"/>
      <c r="J10" s="400"/>
      <c r="K10" s="400"/>
      <c r="L10" s="400"/>
      <c r="M10" s="400"/>
      <c r="N10" s="400"/>
      <c r="O10" s="400"/>
      <c r="P10" s="400"/>
      <c r="Q10" s="400"/>
      <c r="R10" s="400"/>
      <c r="S10" s="400"/>
      <c r="T10" s="400"/>
      <c r="U10" s="400"/>
      <c r="V10" s="400"/>
      <c r="W10" s="400"/>
      <c r="X10" s="400"/>
      <c r="Y10" s="400"/>
      <c r="Z10" s="400"/>
      <c r="AA10" s="400"/>
      <c r="AB10" s="400"/>
      <c r="AC10" s="400"/>
      <c r="AD10" s="400"/>
      <c r="AE10" s="400"/>
      <c r="AF10" s="400"/>
      <c r="AG10" s="400"/>
      <c r="AH10" s="400"/>
      <c r="AI10" s="400"/>
      <c r="AJ10" s="400"/>
      <c r="AK10" s="400"/>
      <c r="AL10" s="400"/>
      <c r="AM10" s="400"/>
      <c r="AN10" s="400"/>
      <c r="AO10" s="400"/>
      <c r="AP10" s="400"/>
      <c r="AQ10" s="400"/>
      <c r="AR10" s="400"/>
      <c r="AS10" s="400"/>
      <c r="AT10" s="400"/>
      <c r="AU10" s="400"/>
      <c r="AV10" s="400"/>
      <c r="AW10" s="400"/>
      <c r="AX10" s="400"/>
      <c r="AY10" s="400"/>
      <c r="AZ10" s="400"/>
      <c r="BA10" s="400"/>
      <c r="BB10" s="400"/>
      <c r="BC10" s="400"/>
      <c r="BD10" s="400"/>
      <c r="BE10" s="400"/>
      <c r="BF10" s="400"/>
      <c r="BG10" s="400"/>
      <c r="BH10" s="400"/>
      <c r="BI10" s="400"/>
      <c r="BJ10" s="400"/>
      <c r="BK10" s="400"/>
      <c r="BL10" s="400"/>
      <c r="BM10" s="400"/>
      <c r="BN10" s="400"/>
      <c r="BO10" s="400"/>
      <c r="BP10" s="400"/>
      <c r="BQ10" s="400"/>
      <c r="BR10" s="400"/>
      <c r="BS10" s="400"/>
      <c r="BT10" s="400"/>
      <c r="BU10" s="400"/>
      <c r="BV10" s="400"/>
      <c r="BW10" s="400"/>
      <c r="BX10" s="400"/>
      <c r="BY10" s="400"/>
      <c r="BZ10" s="400"/>
      <c r="CA10" s="400"/>
      <c r="CB10" s="400"/>
      <c r="CC10" s="400"/>
      <c r="CD10" s="400"/>
      <c r="CE10" s="400"/>
      <c r="CF10" s="400"/>
      <c r="CG10" s="400"/>
      <c r="CH10" s="400"/>
      <c r="CI10" s="400"/>
      <c r="CJ10" s="400"/>
      <c r="CK10" s="400"/>
      <c r="CL10" s="400"/>
      <c r="CM10" s="400"/>
      <c r="CN10" s="400"/>
      <c r="CO10" s="400"/>
      <c r="CP10" s="400"/>
      <c r="CQ10" s="400"/>
      <c r="CR10" s="400"/>
      <c r="CS10" s="400"/>
      <c r="CT10" s="400"/>
      <c r="CU10" s="400"/>
      <c r="CV10" s="400"/>
      <c r="CW10" s="400"/>
      <c r="CX10" s="400"/>
      <c r="CY10" s="400"/>
      <c r="CZ10" s="400"/>
      <c r="DA10" s="400"/>
      <c r="DB10" s="400"/>
      <c r="DC10" s="400"/>
      <c r="DD10" s="400"/>
      <c r="DE10" s="400"/>
      <c r="DF10" s="271"/>
      <c r="DG10" s="271"/>
      <c r="DH10" s="271"/>
      <c r="DI10" s="271"/>
      <c r="DJ10" s="271"/>
      <c r="DK10" s="271"/>
      <c r="DL10" s="271"/>
      <c r="DM10" s="271"/>
      <c r="DN10" s="271"/>
      <c r="DO10" s="271"/>
      <c r="DP10" s="271"/>
      <c r="DQ10" s="271"/>
      <c r="DR10" s="271"/>
      <c r="DS10" s="271"/>
      <c r="DT10" s="271"/>
      <c r="DU10" s="271"/>
      <c r="DV10" s="271"/>
      <c r="DW10" s="271"/>
      <c r="EM10" s="270" t="s">
        <v>597</v>
      </c>
    </row>
    <row r="11" spans="1:143" s="270" customFormat="1" ht="13.5">
      <c r="A11" s="400"/>
      <c r="B11" s="400"/>
      <c r="C11" s="400"/>
      <c r="D11" s="400"/>
      <c r="E11" s="400"/>
      <c r="F11" s="400"/>
      <c r="G11" s="400"/>
      <c r="H11" s="400"/>
      <c r="I11" s="400"/>
      <c r="J11" s="400"/>
      <c r="K11" s="400"/>
      <c r="L11" s="400"/>
      <c r="M11" s="400"/>
      <c r="N11" s="400"/>
      <c r="O11" s="400"/>
      <c r="P11" s="400"/>
      <c r="Q11" s="400"/>
      <c r="R11" s="400"/>
      <c r="S11" s="400"/>
      <c r="T11" s="400"/>
      <c r="U11" s="400"/>
      <c r="V11" s="400"/>
      <c r="W11" s="400"/>
      <c r="X11" s="400"/>
      <c r="Y11" s="400"/>
      <c r="Z11" s="400"/>
      <c r="AA11" s="400"/>
      <c r="AB11" s="400"/>
      <c r="AC11" s="400"/>
      <c r="AD11" s="400"/>
      <c r="AE11" s="400"/>
      <c r="AF11" s="400"/>
      <c r="AG11" s="400"/>
      <c r="AH11" s="400"/>
      <c r="AI11" s="400"/>
      <c r="AJ11" s="400"/>
      <c r="AK11" s="400"/>
      <c r="AL11" s="400"/>
      <c r="AM11" s="400"/>
      <c r="AN11" s="400"/>
      <c r="AO11" s="400"/>
      <c r="AP11" s="400"/>
      <c r="AQ11" s="400"/>
      <c r="AR11" s="400"/>
      <c r="AS11" s="400"/>
      <c r="AT11" s="400"/>
      <c r="AU11" s="400"/>
      <c r="AV11" s="400"/>
      <c r="AW11" s="400"/>
      <c r="AX11" s="400"/>
      <c r="AY11" s="400"/>
      <c r="AZ11" s="400"/>
      <c r="BA11" s="400"/>
      <c r="BB11" s="400"/>
      <c r="BC11" s="400"/>
      <c r="BD11" s="400"/>
      <c r="BE11" s="400"/>
      <c r="BF11" s="400"/>
      <c r="BG11" s="400"/>
      <c r="BH11" s="400"/>
      <c r="BI11" s="400"/>
      <c r="BJ11" s="400"/>
      <c r="BK11" s="400"/>
      <c r="BL11" s="400"/>
      <c r="BM11" s="400"/>
      <c r="BN11" s="400"/>
      <c r="BO11" s="400"/>
      <c r="BP11" s="400"/>
      <c r="BQ11" s="400"/>
      <c r="BR11" s="400"/>
      <c r="BS11" s="400"/>
      <c r="BT11" s="400"/>
      <c r="BU11" s="400"/>
      <c r="BV11" s="400"/>
      <c r="BW11" s="400"/>
      <c r="BX11" s="400"/>
      <c r="BY11" s="400"/>
      <c r="BZ11" s="400"/>
      <c r="CA11" s="400"/>
      <c r="CB11" s="400"/>
      <c r="CC11" s="400"/>
      <c r="CD11" s="400"/>
      <c r="CE11" s="400"/>
      <c r="CF11" s="400"/>
      <c r="CG11" s="400"/>
      <c r="CH11" s="400"/>
      <c r="CI11" s="400"/>
      <c r="CJ11" s="400"/>
      <c r="CK11" s="400"/>
      <c r="CL11" s="400"/>
      <c r="CM11" s="400"/>
      <c r="CN11" s="400"/>
      <c r="CO11" s="400"/>
      <c r="CP11" s="400"/>
      <c r="CQ11" s="400"/>
      <c r="CR11" s="400"/>
      <c r="CS11" s="400"/>
      <c r="CT11" s="400"/>
      <c r="CU11" s="400"/>
      <c r="CV11" s="400"/>
      <c r="CW11" s="400"/>
      <c r="CX11" s="400"/>
      <c r="CY11" s="400"/>
      <c r="CZ11" s="400"/>
      <c r="DA11" s="400"/>
      <c r="DB11" s="400"/>
      <c r="DC11" s="400"/>
      <c r="DD11" s="400"/>
      <c r="DE11" s="400"/>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5">
      <c r="A12" s="400"/>
      <c r="B12" s="400"/>
      <c r="C12" s="400"/>
      <c r="D12" s="400"/>
      <c r="E12" s="400"/>
      <c r="F12" s="400"/>
      <c r="G12" s="400"/>
      <c r="H12" s="400"/>
      <c r="I12" s="400"/>
      <c r="J12" s="400"/>
      <c r="K12" s="400"/>
      <c r="L12" s="400"/>
      <c r="M12" s="400"/>
      <c r="N12" s="400"/>
      <c r="O12" s="400"/>
      <c r="P12" s="400"/>
      <c r="Q12" s="400"/>
      <c r="R12" s="400"/>
      <c r="S12" s="400"/>
      <c r="T12" s="400"/>
      <c r="U12" s="400"/>
      <c r="V12" s="400"/>
      <c r="W12" s="400"/>
      <c r="X12" s="400"/>
      <c r="Y12" s="400"/>
      <c r="Z12" s="400"/>
      <c r="AA12" s="400"/>
      <c r="AB12" s="400"/>
      <c r="AC12" s="400"/>
      <c r="AD12" s="400"/>
      <c r="AE12" s="400"/>
      <c r="AF12" s="400"/>
      <c r="AG12" s="400"/>
      <c r="AH12" s="400"/>
      <c r="AI12" s="400"/>
      <c r="AJ12" s="400"/>
      <c r="AK12" s="400"/>
      <c r="AL12" s="400"/>
      <c r="AM12" s="400"/>
      <c r="AN12" s="400"/>
      <c r="AO12" s="400"/>
      <c r="AP12" s="400"/>
      <c r="AQ12" s="400"/>
      <c r="AR12" s="400"/>
      <c r="AS12" s="400"/>
      <c r="AT12" s="400"/>
      <c r="AU12" s="400"/>
      <c r="AV12" s="400"/>
      <c r="AW12" s="400"/>
      <c r="AX12" s="400"/>
      <c r="AY12" s="400"/>
      <c r="AZ12" s="400"/>
      <c r="BA12" s="400"/>
      <c r="BB12" s="400"/>
      <c r="BC12" s="400"/>
      <c r="BD12" s="400"/>
      <c r="BE12" s="400"/>
      <c r="BF12" s="400"/>
      <c r="BG12" s="400"/>
      <c r="BH12" s="400"/>
      <c r="BI12" s="400"/>
      <c r="BJ12" s="400"/>
      <c r="BK12" s="400"/>
      <c r="BL12" s="400"/>
      <c r="BM12" s="400"/>
      <c r="BN12" s="400"/>
      <c r="BO12" s="400"/>
      <c r="BP12" s="400"/>
      <c r="BQ12" s="400"/>
      <c r="BR12" s="400"/>
      <c r="BS12" s="400"/>
      <c r="BT12" s="400"/>
      <c r="BU12" s="400"/>
      <c r="BV12" s="400"/>
      <c r="BW12" s="400"/>
      <c r="BX12" s="400"/>
      <c r="BY12" s="400"/>
      <c r="BZ12" s="400"/>
      <c r="CA12" s="400"/>
      <c r="CB12" s="400"/>
      <c r="CC12" s="400"/>
      <c r="CD12" s="400"/>
      <c r="CE12" s="400"/>
      <c r="CF12" s="400"/>
      <c r="CG12" s="400"/>
      <c r="CH12" s="400"/>
      <c r="CI12" s="400"/>
      <c r="CJ12" s="400"/>
      <c r="CK12" s="400"/>
      <c r="CL12" s="400"/>
      <c r="CM12" s="400"/>
      <c r="CN12" s="400"/>
      <c r="CO12" s="400"/>
      <c r="CP12" s="400"/>
      <c r="CQ12" s="400"/>
      <c r="CR12" s="400"/>
      <c r="CS12" s="400"/>
      <c r="CT12" s="400"/>
      <c r="CU12" s="400"/>
      <c r="CV12" s="400"/>
      <c r="CW12" s="400"/>
      <c r="CX12" s="400"/>
      <c r="CY12" s="400"/>
      <c r="CZ12" s="400"/>
      <c r="DA12" s="400"/>
      <c r="DB12" s="400"/>
      <c r="DC12" s="400"/>
      <c r="DD12" s="400"/>
      <c r="DE12" s="400"/>
      <c r="DF12" s="271"/>
      <c r="DG12" s="271"/>
      <c r="DH12" s="271"/>
      <c r="DI12" s="271"/>
      <c r="DJ12" s="271"/>
      <c r="DK12" s="271"/>
      <c r="DL12" s="271"/>
      <c r="DM12" s="271"/>
      <c r="DN12" s="271"/>
      <c r="DO12" s="271"/>
      <c r="DP12" s="271"/>
      <c r="DQ12" s="271"/>
      <c r="DR12" s="271"/>
      <c r="DS12" s="271"/>
      <c r="DT12" s="271"/>
      <c r="DU12" s="271"/>
      <c r="DV12" s="271"/>
      <c r="DW12" s="271"/>
      <c r="EM12" s="270" t="s">
        <v>597</v>
      </c>
    </row>
    <row r="13" spans="1:143" s="270" customFormat="1" ht="13.5">
      <c r="A13" s="400"/>
      <c r="B13" s="400"/>
      <c r="C13" s="400"/>
      <c r="D13" s="400"/>
      <c r="E13" s="400"/>
      <c r="F13" s="400"/>
      <c r="G13" s="400"/>
      <c r="H13" s="400"/>
      <c r="I13" s="400"/>
      <c r="J13" s="400"/>
      <c r="K13" s="400"/>
      <c r="L13" s="400"/>
      <c r="M13" s="400"/>
      <c r="N13" s="400"/>
      <c r="O13" s="400"/>
      <c r="P13" s="400"/>
      <c r="Q13" s="400"/>
      <c r="R13" s="400"/>
      <c r="S13" s="400"/>
      <c r="T13" s="400"/>
      <c r="U13" s="400"/>
      <c r="V13" s="400"/>
      <c r="W13" s="400"/>
      <c r="X13" s="400"/>
      <c r="Y13" s="400"/>
      <c r="Z13" s="400"/>
      <c r="AA13" s="400"/>
      <c r="AB13" s="400"/>
      <c r="AC13" s="400"/>
      <c r="AD13" s="400"/>
      <c r="AE13" s="400"/>
      <c r="AF13" s="400"/>
      <c r="AG13" s="400"/>
      <c r="AH13" s="400"/>
      <c r="AI13" s="400"/>
      <c r="AJ13" s="400"/>
      <c r="AK13" s="400"/>
      <c r="AL13" s="400"/>
      <c r="AM13" s="400"/>
      <c r="AN13" s="400"/>
      <c r="AO13" s="400"/>
      <c r="AP13" s="400"/>
      <c r="AQ13" s="400"/>
      <c r="AR13" s="400"/>
      <c r="AS13" s="400"/>
      <c r="AT13" s="400"/>
      <c r="AU13" s="400"/>
      <c r="AV13" s="400"/>
      <c r="AW13" s="400"/>
      <c r="AX13" s="400"/>
      <c r="AY13" s="400"/>
      <c r="AZ13" s="400"/>
      <c r="BA13" s="400"/>
      <c r="BB13" s="400"/>
      <c r="BC13" s="400"/>
      <c r="BD13" s="400"/>
      <c r="BE13" s="400"/>
      <c r="BF13" s="400"/>
      <c r="BG13" s="400"/>
      <c r="BH13" s="400"/>
      <c r="BI13" s="400"/>
      <c r="BJ13" s="400"/>
      <c r="BK13" s="400"/>
      <c r="BL13" s="400"/>
      <c r="BM13" s="400"/>
      <c r="BN13" s="400"/>
      <c r="BO13" s="400"/>
      <c r="BP13" s="400"/>
      <c r="BQ13" s="400"/>
      <c r="BR13" s="400"/>
      <c r="BS13" s="400"/>
      <c r="BT13" s="400"/>
      <c r="BU13" s="400"/>
      <c r="BV13" s="400"/>
      <c r="BW13" s="400"/>
      <c r="BX13" s="400"/>
      <c r="BY13" s="400"/>
      <c r="BZ13" s="400"/>
      <c r="CA13" s="400"/>
      <c r="CB13" s="400"/>
      <c r="CC13" s="400"/>
      <c r="CD13" s="400"/>
      <c r="CE13" s="400"/>
      <c r="CF13" s="400"/>
      <c r="CG13" s="400"/>
      <c r="CH13" s="400"/>
      <c r="CI13" s="400"/>
      <c r="CJ13" s="400"/>
      <c r="CK13" s="400"/>
      <c r="CL13" s="400"/>
      <c r="CM13" s="400"/>
      <c r="CN13" s="400"/>
      <c r="CO13" s="400"/>
      <c r="CP13" s="400"/>
      <c r="CQ13" s="400"/>
      <c r="CR13" s="400"/>
      <c r="CS13" s="400"/>
      <c r="CT13" s="400"/>
      <c r="CU13" s="400"/>
      <c r="CV13" s="400"/>
      <c r="CW13" s="400"/>
      <c r="CX13" s="400"/>
      <c r="CY13" s="400"/>
      <c r="CZ13" s="400"/>
      <c r="DA13" s="400"/>
      <c r="DB13" s="400"/>
      <c r="DC13" s="400"/>
      <c r="DD13" s="400"/>
      <c r="DE13" s="400"/>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5">
      <c r="A14" s="400"/>
      <c r="B14" s="400"/>
      <c r="C14" s="400"/>
      <c r="D14" s="400"/>
      <c r="E14" s="400"/>
      <c r="F14" s="400"/>
      <c r="G14" s="400"/>
      <c r="H14" s="400"/>
      <c r="I14" s="400"/>
      <c r="J14" s="400"/>
      <c r="K14" s="400"/>
      <c r="L14" s="400"/>
      <c r="M14" s="400"/>
      <c r="N14" s="400"/>
      <c r="O14" s="400"/>
      <c r="P14" s="400"/>
      <c r="Q14" s="400"/>
      <c r="R14" s="400"/>
      <c r="S14" s="400"/>
      <c r="T14" s="400"/>
      <c r="U14" s="400"/>
      <c r="V14" s="400"/>
      <c r="W14" s="400"/>
      <c r="X14" s="400"/>
      <c r="Y14" s="400"/>
      <c r="Z14" s="400"/>
      <c r="AA14" s="400"/>
      <c r="AB14" s="400"/>
      <c r="AC14" s="400"/>
      <c r="AD14" s="400"/>
      <c r="AE14" s="400"/>
      <c r="AF14" s="400"/>
      <c r="AG14" s="400"/>
      <c r="AH14" s="400"/>
      <c r="AI14" s="400"/>
      <c r="AJ14" s="400"/>
      <c r="AK14" s="400"/>
      <c r="AL14" s="400"/>
      <c r="AM14" s="400"/>
      <c r="AN14" s="400"/>
      <c r="AO14" s="400"/>
      <c r="AP14" s="400"/>
      <c r="AQ14" s="400"/>
      <c r="AR14" s="400"/>
      <c r="AS14" s="400"/>
      <c r="AT14" s="400"/>
      <c r="AU14" s="400"/>
      <c r="AV14" s="400"/>
      <c r="AW14" s="400"/>
      <c r="AX14" s="400"/>
      <c r="AY14" s="400"/>
      <c r="AZ14" s="400"/>
      <c r="BA14" s="400"/>
      <c r="BB14" s="400"/>
      <c r="BC14" s="400"/>
      <c r="BD14" s="400"/>
      <c r="BE14" s="400"/>
      <c r="BF14" s="400"/>
      <c r="BG14" s="400"/>
      <c r="BH14" s="400"/>
      <c r="BI14" s="400"/>
      <c r="BJ14" s="400"/>
      <c r="BK14" s="400"/>
      <c r="BL14" s="400"/>
      <c r="BM14" s="400"/>
      <c r="BN14" s="400"/>
      <c r="BO14" s="400"/>
      <c r="BP14" s="400"/>
      <c r="BQ14" s="400"/>
      <c r="BR14" s="400"/>
      <c r="BS14" s="400"/>
      <c r="BT14" s="400"/>
      <c r="BU14" s="400"/>
      <c r="BV14" s="400"/>
      <c r="BW14" s="400"/>
      <c r="BX14" s="400"/>
      <c r="BY14" s="400"/>
      <c r="BZ14" s="400"/>
      <c r="CA14" s="400"/>
      <c r="CB14" s="400"/>
      <c r="CC14" s="400"/>
      <c r="CD14" s="400"/>
      <c r="CE14" s="400"/>
      <c r="CF14" s="400"/>
      <c r="CG14" s="400"/>
      <c r="CH14" s="400"/>
      <c r="CI14" s="400"/>
      <c r="CJ14" s="400"/>
      <c r="CK14" s="400"/>
      <c r="CL14" s="400"/>
      <c r="CM14" s="400"/>
      <c r="CN14" s="400"/>
      <c r="CO14" s="400"/>
      <c r="CP14" s="400"/>
      <c r="CQ14" s="400"/>
      <c r="CR14" s="400"/>
      <c r="CS14" s="400"/>
      <c r="CT14" s="400"/>
      <c r="CU14" s="400"/>
      <c r="CV14" s="400"/>
      <c r="CW14" s="400"/>
      <c r="CX14" s="400"/>
      <c r="CY14" s="400"/>
      <c r="CZ14" s="400"/>
      <c r="DA14" s="400"/>
      <c r="DB14" s="400"/>
      <c r="DC14" s="400"/>
      <c r="DD14" s="400"/>
      <c r="DE14" s="400"/>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5">
      <c r="A15" s="365"/>
      <c r="B15" s="400"/>
      <c r="C15" s="400"/>
      <c r="D15" s="400"/>
      <c r="E15" s="400"/>
      <c r="F15" s="400"/>
      <c r="G15" s="400"/>
      <c r="H15" s="400"/>
      <c r="I15" s="400"/>
      <c r="J15" s="400"/>
      <c r="K15" s="400"/>
      <c r="L15" s="400"/>
      <c r="M15" s="400"/>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00"/>
      <c r="AK15" s="400"/>
      <c r="AL15" s="400"/>
      <c r="AM15" s="400"/>
      <c r="AN15" s="400"/>
      <c r="AO15" s="400"/>
      <c r="AP15" s="400"/>
      <c r="AQ15" s="400"/>
      <c r="AR15" s="400"/>
      <c r="AS15" s="400"/>
      <c r="AT15" s="400"/>
      <c r="AU15" s="400"/>
      <c r="AV15" s="400"/>
      <c r="AW15" s="400"/>
      <c r="AX15" s="400"/>
      <c r="AY15" s="400"/>
      <c r="AZ15" s="400"/>
      <c r="BA15" s="400"/>
      <c r="BB15" s="400"/>
      <c r="BC15" s="400"/>
      <c r="BD15" s="400"/>
      <c r="BE15" s="400"/>
      <c r="BF15" s="400"/>
      <c r="BG15" s="400"/>
      <c r="BH15" s="400"/>
      <c r="BI15" s="400"/>
      <c r="BJ15" s="400"/>
      <c r="BK15" s="400"/>
      <c r="BL15" s="400"/>
      <c r="BM15" s="400"/>
      <c r="BN15" s="400"/>
      <c r="BO15" s="400"/>
      <c r="BP15" s="400"/>
      <c r="BQ15" s="400"/>
      <c r="BR15" s="400"/>
      <c r="BS15" s="400"/>
      <c r="BT15" s="400"/>
      <c r="BU15" s="400"/>
      <c r="BV15" s="400"/>
      <c r="BW15" s="400"/>
      <c r="BX15" s="400"/>
      <c r="BY15" s="400"/>
      <c r="BZ15" s="400"/>
      <c r="CA15" s="400"/>
      <c r="CB15" s="400"/>
      <c r="CC15" s="400"/>
      <c r="CD15" s="400"/>
      <c r="CE15" s="400"/>
      <c r="CF15" s="400"/>
      <c r="CG15" s="400"/>
      <c r="CH15" s="400"/>
      <c r="CI15" s="400"/>
      <c r="CJ15" s="400"/>
      <c r="CK15" s="400"/>
      <c r="CL15" s="400"/>
      <c r="CM15" s="400"/>
      <c r="CN15" s="400"/>
      <c r="CO15" s="400"/>
      <c r="CP15" s="400"/>
      <c r="CQ15" s="400"/>
      <c r="CR15" s="400"/>
      <c r="CS15" s="400"/>
      <c r="CT15" s="400"/>
      <c r="CU15" s="400"/>
      <c r="CV15" s="400"/>
      <c r="CW15" s="400"/>
      <c r="CX15" s="400"/>
      <c r="CY15" s="400"/>
      <c r="CZ15" s="400"/>
      <c r="DA15" s="400"/>
      <c r="DB15" s="400"/>
      <c r="DC15" s="400"/>
      <c r="DD15" s="400"/>
      <c r="DE15" s="400"/>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5">
      <c r="A16" s="365"/>
      <c r="B16" s="400"/>
      <c r="C16" s="400"/>
      <c r="D16" s="400"/>
      <c r="E16" s="400"/>
      <c r="F16" s="400"/>
      <c r="G16" s="400"/>
      <c r="H16" s="400"/>
      <c r="I16" s="400"/>
      <c r="J16" s="400"/>
      <c r="K16" s="400"/>
      <c r="L16" s="400"/>
      <c r="M16" s="400"/>
      <c r="N16" s="400"/>
      <c r="O16" s="400"/>
      <c r="P16" s="400"/>
      <c r="Q16" s="400"/>
      <c r="R16" s="400"/>
      <c r="S16" s="400"/>
      <c r="T16" s="400"/>
      <c r="U16" s="400"/>
      <c r="V16" s="400"/>
      <c r="W16" s="400"/>
      <c r="X16" s="400"/>
      <c r="Y16" s="400"/>
      <c r="Z16" s="400"/>
      <c r="AA16" s="400"/>
      <c r="AB16" s="400"/>
      <c r="AC16" s="400"/>
      <c r="AD16" s="400"/>
      <c r="AE16" s="400"/>
      <c r="AF16" s="400"/>
      <c r="AG16" s="400"/>
      <c r="AH16" s="400"/>
      <c r="AI16" s="400"/>
      <c r="AJ16" s="400"/>
      <c r="AK16" s="400"/>
      <c r="AL16" s="400"/>
      <c r="AM16" s="400"/>
      <c r="AN16" s="400"/>
      <c r="AO16" s="400"/>
      <c r="AP16" s="400"/>
      <c r="AQ16" s="400"/>
      <c r="AR16" s="400"/>
      <c r="AS16" s="400"/>
      <c r="AT16" s="400"/>
      <c r="AU16" s="400"/>
      <c r="AV16" s="400"/>
      <c r="AW16" s="400"/>
      <c r="AX16" s="400"/>
      <c r="AY16" s="400"/>
      <c r="AZ16" s="400"/>
      <c r="BA16" s="400"/>
      <c r="BB16" s="400"/>
      <c r="BC16" s="400"/>
      <c r="BD16" s="400"/>
      <c r="BE16" s="400"/>
      <c r="BF16" s="400"/>
      <c r="BG16" s="400"/>
      <c r="BH16" s="400"/>
      <c r="BI16" s="400"/>
      <c r="BJ16" s="400"/>
      <c r="BK16" s="400"/>
      <c r="BL16" s="400"/>
      <c r="BM16" s="400"/>
      <c r="BN16" s="400"/>
      <c r="BO16" s="400"/>
      <c r="BP16" s="400"/>
      <c r="BQ16" s="400"/>
      <c r="BR16" s="400"/>
      <c r="BS16" s="400"/>
      <c r="BT16" s="400"/>
      <c r="BU16" s="400"/>
      <c r="BV16" s="400"/>
      <c r="BW16" s="400"/>
      <c r="BX16" s="400"/>
      <c r="BY16" s="400"/>
      <c r="BZ16" s="400"/>
      <c r="CA16" s="400"/>
      <c r="CB16" s="400"/>
      <c r="CC16" s="400"/>
      <c r="CD16" s="400"/>
      <c r="CE16" s="400"/>
      <c r="CF16" s="400"/>
      <c r="CG16" s="400"/>
      <c r="CH16" s="400"/>
      <c r="CI16" s="400"/>
      <c r="CJ16" s="400"/>
      <c r="CK16" s="400"/>
      <c r="CL16" s="400"/>
      <c r="CM16" s="400"/>
      <c r="CN16" s="400"/>
      <c r="CO16" s="400"/>
      <c r="CP16" s="400"/>
      <c r="CQ16" s="400"/>
      <c r="CR16" s="400"/>
      <c r="CS16" s="400"/>
      <c r="CT16" s="400"/>
      <c r="CU16" s="400"/>
      <c r="CV16" s="400"/>
      <c r="CW16" s="400"/>
      <c r="CX16" s="400"/>
      <c r="CY16" s="400"/>
      <c r="CZ16" s="400"/>
      <c r="DA16" s="400"/>
      <c r="DB16" s="400"/>
      <c r="DC16" s="400"/>
      <c r="DD16" s="400"/>
      <c r="DE16" s="400"/>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5">
      <c r="A17" s="365"/>
      <c r="B17" s="400"/>
      <c r="C17" s="400"/>
      <c r="D17" s="400"/>
      <c r="E17" s="400"/>
      <c r="F17" s="400"/>
      <c r="G17" s="400"/>
      <c r="H17" s="400"/>
      <c r="I17" s="400"/>
      <c r="J17" s="400"/>
      <c r="K17" s="400"/>
      <c r="L17" s="400"/>
      <c r="M17" s="400"/>
      <c r="N17" s="400"/>
      <c r="O17" s="400"/>
      <c r="P17" s="400"/>
      <c r="Q17" s="400"/>
      <c r="R17" s="400"/>
      <c r="S17" s="400"/>
      <c r="T17" s="400"/>
      <c r="U17" s="400"/>
      <c r="V17" s="400"/>
      <c r="W17" s="400"/>
      <c r="X17" s="400"/>
      <c r="Y17" s="400"/>
      <c r="Z17" s="400"/>
      <c r="AA17" s="400"/>
      <c r="AB17" s="400"/>
      <c r="AC17" s="400"/>
      <c r="AD17" s="400"/>
      <c r="AE17" s="400"/>
      <c r="AF17" s="400"/>
      <c r="AG17" s="400"/>
      <c r="AH17" s="400"/>
      <c r="AI17" s="400"/>
      <c r="AJ17" s="400"/>
      <c r="AK17" s="400"/>
      <c r="AL17" s="400"/>
      <c r="AM17" s="400"/>
      <c r="AN17" s="400"/>
      <c r="AO17" s="400"/>
      <c r="AP17" s="400"/>
      <c r="AQ17" s="400"/>
      <c r="AR17" s="400"/>
      <c r="AS17" s="400"/>
      <c r="AT17" s="400"/>
      <c r="AU17" s="400"/>
      <c r="AV17" s="400"/>
      <c r="AW17" s="400"/>
      <c r="AX17" s="400"/>
      <c r="AY17" s="400"/>
      <c r="AZ17" s="400"/>
      <c r="BA17" s="400"/>
      <c r="BB17" s="400"/>
      <c r="BC17" s="400"/>
      <c r="BD17" s="400"/>
      <c r="BE17" s="400"/>
      <c r="BF17" s="400"/>
      <c r="BG17" s="400"/>
      <c r="BH17" s="400"/>
      <c r="BI17" s="400"/>
      <c r="BJ17" s="400"/>
      <c r="BK17" s="400"/>
      <c r="BL17" s="400"/>
      <c r="BM17" s="400"/>
      <c r="BN17" s="400"/>
      <c r="BO17" s="400"/>
      <c r="BP17" s="400"/>
      <c r="BQ17" s="400"/>
      <c r="BR17" s="400"/>
      <c r="BS17" s="400"/>
      <c r="BT17" s="400"/>
      <c r="BU17" s="400"/>
      <c r="BV17" s="400"/>
      <c r="BW17" s="400"/>
      <c r="BX17" s="400"/>
      <c r="BY17" s="400"/>
      <c r="BZ17" s="400"/>
      <c r="CA17" s="400"/>
      <c r="CB17" s="400"/>
      <c r="CC17" s="400"/>
      <c r="CD17" s="400"/>
      <c r="CE17" s="400"/>
      <c r="CF17" s="400"/>
      <c r="CG17" s="400"/>
      <c r="CH17" s="400"/>
      <c r="CI17" s="400"/>
      <c r="CJ17" s="400"/>
      <c r="CK17" s="400"/>
      <c r="CL17" s="400"/>
      <c r="CM17" s="400"/>
      <c r="CN17" s="400"/>
      <c r="CO17" s="400"/>
      <c r="CP17" s="400"/>
      <c r="CQ17" s="400"/>
      <c r="CR17" s="400"/>
      <c r="CS17" s="400"/>
      <c r="CT17" s="400"/>
      <c r="CU17" s="400"/>
      <c r="CV17" s="400"/>
      <c r="CW17" s="400"/>
      <c r="CX17" s="400"/>
      <c r="CY17" s="400"/>
      <c r="CZ17" s="400"/>
      <c r="DA17" s="400"/>
      <c r="DB17" s="400"/>
      <c r="DC17" s="400"/>
      <c r="DD17" s="400"/>
      <c r="DE17" s="400"/>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5">
      <c r="A18" s="365"/>
      <c r="B18" s="400"/>
      <c r="C18" s="400"/>
      <c r="D18" s="400"/>
      <c r="E18" s="400"/>
      <c r="F18" s="400"/>
      <c r="G18" s="400"/>
      <c r="H18" s="400"/>
      <c r="I18" s="400"/>
      <c r="J18" s="400"/>
      <c r="K18" s="400"/>
      <c r="L18" s="400"/>
      <c r="M18" s="400"/>
      <c r="N18" s="400"/>
      <c r="O18" s="400"/>
      <c r="P18" s="400"/>
      <c r="Q18" s="400"/>
      <c r="R18" s="400"/>
      <c r="S18" s="400"/>
      <c r="T18" s="400"/>
      <c r="U18" s="400"/>
      <c r="V18" s="400"/>
      <c r="W18" s="400"/>
      <c r="X18" s="400"/>
      <c r="Y18" s="400"/>
      <c r="Z18" s="400"/>
      <c r="AA18" s="400"/>
      <c r="AB18" s="400"/>
      <c r="AC18" s="400"/>
      <c r="AD18" s="400"/>
      <c r="AE18" s="400"/>
      <c r="AF18" s="400"/>
      <c r="AG18" s="400"/>
      <c r="AH18" s="400"/>
      <c r="AI18" s="400"/>
      <c r="AJ18" s="400"/>
      <c r="AK18" s="400"/>
      <c r="AL18" s="400"/>
      <c r="AM18" s="400"/>
      <c r="AN18" s="400"/>
      <c r="AO18" s="400"/>
      <c r="AP18" s="400"/>
      <c r="AQ18" s="400"/>
      <c r="AR18" s="400"/>
      <c r="AS18" s="400"/>
      <c r="AT18" s="400"/>
      <c r="AU18" s="400"/>
      <c r="AV18" s="400"/>
      <c r="AW18" s="400"/>
      <c r="AX18" s="400"/>
      <c r="AY18" s="400"/>
      <c r="AZ18" s="400"/>
      <c r="BA18" s="400"/>
      <c r="BB18" s="400"/>
      <c r="BC18" s="400"/>
      <c r="BD18" s="400"/>
      <c r="BE18" s="400"/>
      <c r="BF18" s="400"/>
      <c r="BG18" s="400"/>
      <c r="BH18" s="400"/>
      <c r="BI18" s="400"/>
      <c r="BJ18" s="400"/>
      <c r="BK18" s="400"/>
      <c r="BL18" s="400"/>
      <c r="BM18" s="400"/>
      <c r="BN18" s="400"/>
      <c r="BO18" s="400"/>
      <c r="BP18" s="400"/>
      <c r="BQ18" s="400"/>
      <c r="BR18" s="400"/>
      <c r="BS18" s="400"/>
      <c r="BT18" s="400"/>
      <c r="BU18" s="400"/>
      <c r="BV18" s="400"/>
      <c r="BW18" s="400"/>
      <c r="BX18" s="400"/>
      <c r="BY18" s="400"/>
      <c r="BZ18" s="400"/>
      <c r="CA18" s="400"/>
      <c r="CB18" s="400"/>
      <c r="CC18" s="400"/>
      <c r="CD18" s="400"/>
      <c r="CE18" s="400"/>
      <c r="CF18" s="400"/>
      <c r="CG18" s="400"/>
      <c r="CH18" s="400"/>
      <c r="CI18" s="400"/>
      <c r="CJ18" s="400"/>
      <c r="CK18" s="400"/>
      <c r="CL18" s="400"/>
      <c r="CM18" s="400"/>
      <c r="CN18" s="400"/>
      <c r="CO18" s="400"/>
      <c r="CP18" s="400"/>
      <c r="CQ18" s="400"/>
      <c r="CR18" s="400"/>
      <c r="CS18" s="400"/>
      <c r="CT18" s="400"/>
      <c r="CU18" s="400"/>
      <c r="CV18" s="400"/>
      <c r="CW18" s="400"/>
      <c r="CX18" s="400"/>
      <c r="CY18" s="400"/>
      <c r="CZ18" s="400"/>
      <c r="DA18" s="400"/>
      <c r="DB18" s="400"/>
      <c r="DC18" s="400"/>
      <c r="DD18" s="400"/>
      <c r="DE18" s="400"/>
      <c r="DF18" s="271"/>
      <c r="DG18" s="271"/>
      <c r="DH18" s="271"/>
      <c r="DI18" s="271"/>
      <c r="DJ18" s="271"/>
      <c r="DK18" s="271"/>
      <c r="DL18" s="271"/>
      <c r="DM18" s="271"/>
      <c r="DN18" s="271"/>
      <c r="DO18" s="271"/>
      <c r="DP18" s="271"/>
      <c r="DQ18" s="271"/>
      <c r="DR18" s="271"/>
      <c r="DS18" s="271"/>
      <c r="DT18" s="271"/>
      <c r="DU18" s="271"/>
      <c r="DV18" s="271"/>
      <c r="DW18" s="271"/>
    </row>
    <row r="19" spans="1:351" ht="13.5">
      <c r="DD19" s="365"/>
      <c r="DE19" s="365"/>
    </row>
    <row r="20" spans="1:351" ht="13.5">
      <c r="DD20" s="365"/>
      <c r="DE20" s="365"/>
    </row>
    <row r="21" spans="1:351" ht="17.25">
      <c r="B21" s="399"/>
      <c r="C21" s="395"/>
      <c r="D21" s="395"/>
      <c r="E21" s="395"/>
      <c r="F21" s="395"/>
      <c r="G21" s="395"/>
      <c r="H21" s="395"/>
      <c r="I21" s="395"/>
      <c r="J21" s="395"/>
      <c r="K21" s="395"/>
      <c r="L21" s="395"/>
      <c r="M21" s="395"/>
      <c r="N21" s="398"/>
      <c r="O21" s="395"/>
      <c r="P21" s="395"/>
      <c r="Q21" s="395"/>
      <c r="R21" s="395"/>
      <c r="S21" s="395"/>
      <c r="T21" s="395"/>
      <c r="U21" s="395"/>
      <c r="V21" s="395"/>
      <c r="W21" s="395"/>
      <c r="X21" s="395"/>
      <c r="Y21" s="395"/>
      <c r="Z21" s="395"/>
      <c r="AA21" s="395"/>
      <c r="AB21" s="395"/>
      <c r="AC21" s="395"/>
      <c r="AD21" s="395"/>
      <c r="AE21" s="395"/>
      <c r="AF21" s="395"/>
      <c r="AG21" s="395"/>
      <c r="AH21" s="395"/>
      <c r="AI21" s="395"/>
      <c r="AJ21" s="395"/>
      <c r="AK21" s="395"/>
      <c r="AL21" s="395"/>
      <c r="AM21" s="395"/>
      <c r="AN21" s="395"/>
      <c r="AO21" s="395"/>
      <c r="AP21" s="395"/>
      <c r="AQ21" s="395"/>
      <c r="AR21" s="395"/>
      <c r="AS21" s="395"/>
      <c r="AT21" s="398"/>
      <c r="AU21" s="395"/>
      <c r="AV21" s="395"/>
      <c r="AW21" s="395"/>
      <c r="AX21" s="395"/>
      <c r="AY21" s="395"/>
      <c r="AZ21" s="395"/>
      <c r="BA21" s="395"/>
      <c r="BB21" s="395"/>
      <c r="BC21" s="395"/>
      <c r="BD21" s="395"/>
      <c r="BE21" s="395"/>
      <c r="BF21" s="398"/>
      <c r="BG21" s="395"/>
      <c r="BH21" s="395"/>
      <c r="BI21" s="395"/>
      <c r="BJ21" s="395"/>
      <c r="BK21" s="395"/>
      <c r="BL21" s="395"/>
      <c r="BM21" s="395"/>
      <c r="BN21" s="395"/>
      <c r="BO21" s="395"/>
      <c r="BP21" s="395"/>
      <c r="BQ21" s="395"/>
      <c r="BR21" s="398"/>
      <c r="BS21" s="395"/>
      <c r="BT21" s="395"/>
      <c r="BU21" s="395"/>
      <c r="BV21" s="395"/>
      <c r="BW21" s="395"/>
      <c r="BX21" s="395"/>
      <c r="BY21" s="395"/>
      <c r="BZ21" s="395"/>
      <c r="CA21" s="395"/>
      <c r="CB21" s="395"/>
      <c r="CC21" s="395"/>
      <c r="CD21" s="398"/>
      <c r="CE21" s="395"/>
      <c r="CF21" s="395"/>
      <c r="CG21" s="395"/>
      <c r="CH21" s="395"/>
      <c r="CI21" s="395"/>
      <c r="CJ21" s="395"/>
      <c r="CK21" s="395"/>
      <c r="CL21" s="395"/>
      <c r="CM21" s="395"/>
      <c r="CN21" s="395"/>
      <c r="CO21" s="395"/>
      <c r="CP21" s="398"/>
      <c r="CQ21" s="395"/>
      <c r="CR21" s="395"/>
      <c r="CS21" s="395"/>
      <c r="CT21" s="395"/>
      <c r="CU21" s="395"/>
      <c r="CV21" s="395"/>
      <c r="CW21" s="395"/>
      <c r="CX21" s="395"/>
      <c r="CY21" s="395"/>
      <c r="CZ21" s="395"/>
      <c r="DA21" s="395"/>
      <c r="DB21" s="398"/>
      <c r="DC21" s="395"/>
      <c r="DD21" s="394"/>
      <c r="DE21" s="365"/>
      <c r="MM21" s="397"/>
    </row>
    <row r="22" spans="1:351" ht="17.25">
      <c r="B22" s="366"/>
      <c r="MM22" s="397"/>
    </row>
    <row r="23" spans="1:351" ht="13.5">
      <c r="B23" s="366"/>
    </row>
    <row r="24" spans="1:351" ht="13.5">
      <c r="B24" s="366"/>
    </row>
    <row r="25" spans="1:351" ht="13.5">
      <c r="B25" s="366"/>
    </row>
    <row r="26" spans="1:351" ht="13.5">
      <c r="B26" s="366"/>
    </row>
    <row r="27" spans="1:351" ht="13.5">
      <c r="B27" s="366"/>
    </row>
    <row r="28" spans="1:351" ht="13.5">
      <c r="B28" s="366"/>
    </row>
    <row r="29" spans="1:351" ht="13.5">
      <c r="B29" s="366"/>
    </row>
    <row r="30" spans="1:351" ht="13.5">
      <c r="B30" s="366"/>
    </row>
    <row r="31" spans="1:351" ht="13.5">
      <c r="B31" s="366"/>
    </row>
    <row r="32" spans="1:351" ht="13.5">
      <c r="B32" s="366"/>
    </row>
    <row r="33" spans="2:109" ht="13.5">
      <c r="B33" s="366"/>
    </row>
    <row r="34" spans="2:109" ht="13.5">
      <c r="B34" s="366"/>
    </row>
    <row r="35" spans="2:109" ht="13.5">
      <c r="B35" s="366"/>
    </row>
    <row r="36" spans="2:109" ht="13.5">
      <c r="B36" s="366"/>
    </row>
    <row r="37" spans="2:109" ht="13.5">
      <c r="B37" s="366"/>
    </row>
    <row r="38" spans="2:109" ht="13.5">
      <c r="B38" s="366"/>
    </row>
    <row r="39" spans="2:109" ht="13.5">
      <c r="B39" s="371"/>
      <c r="C39" s="370"/>
      <c r="D39" s="370"/>
      <c r="E39" s="370"/>
      <c r="F39" s="370"/>
      <c r="G39" s="370"/>
      <c r="H39" s="370"/>
      <c r="I39" s="370"/>
      <c r="J39" s="370"/>
      <c r="K39" s="370"/>
      <c r="L39" s="370"/>
      <c r="M39" s="370"/>
      <c r="N39" s="370"/>
      <c r="O39" s="370"/>
      <c r="P39" s="370"/>
      <c r="Q39" s="370"/>
      <c r="R39" s="370"/>
      <c r="S39" s="370"/>
      <c r="T39" s="370"/>
      <c r="U39" s="370"/>
      <c r="V39" s="370"/>
      <c r="W39" s="370"/>
      <c r="X39" s="370"/>
      <c r="Y39" s="370"/>
      <c r="Z39" s="370"/>
      <c r="AA39" s="370"/>
      <c r="AB39" s="370"/>
      <c r="AC39" s="370"/>
      <c r="AD39" s="370"/>
      <c r="AE39" s="370"/>
      <c r="AF39" s="370"/>
      <c r="AG39" s="370"/>
      <c r="AH39" s="370"/>
      <c r="AI39" s="370"/>
      <c r="AJ39" s="370"/>
      <c r="AK39" s="370"/>
      <c r="AL39" s="370"/>
      <c r="AM39" s="370"/>
      <c r="AN39" s="370"/>
      <c r="AO39" s="370"/>
      <c r="AP39" s="370"/>
      <c r="AQ39" s="370"/>
      <c r="AR39" s="370"/>
      <c r="AS39" s="370"/>
      <c r="AT39" s="370"/>
      <c r="AU39" s="370"/>
      <c r="AV39" s="370"/>
      <c r="AW39" s="370"/>
      <c r="AX39" s="370"/>
      <c r="AY39" s="370"/>
      <c r="AZ39" s="370"/>
      <c r="BA39" s="370"/>
      <c r="BB39" s="370"/>
      <c r="BC39" s="370"/>
      <c r="BD39" s="370"/>
      <c r="BE39" s="370"/>
      <c r="BF39" s="370"/>
      <c r="BG39" s="370"/>
      <c r="BH39" s="370"/>
      <c r="BI39" s="370"/>
      <c r="BJ39" s="370"/>
      <c r="BK39" s="370"/>
      <c r="BL39" s="370"/>
      <c r="BM39" s="370"/>
      <c r="BN39" s="370"/>
      <c r="BO39" s="370"/>
      <c r="BP39" s="370"/>
      <c r="BQ39" s="370"/>
      <c r="BR39" s="370"/>
      <c r="BS39" s="370"/>
      <c r="BT39" s="370"/>
      <c r="BU39" s="370"/>
      <c r="BV39" s="370"/>
      <c r="BW39" s="370"/>
      <c r="BX39" s="370"/>
      <c r="BY39" s="370"/>
      <c r="BZ39" s="370"/>
      <c r="CA39" s="370"/>
      <c r="CB39" s="370"/>
      <c r="CC39" s="370"/>
      <c r="CD39" s="370"/>
      <c r="CE39" s="370"/>
      <c r="CF39" s="370"/>
      <c r="CG39" s="370"/>
      <c r="CH39" s="370"/>
      <c r="CI39" s="370"/>
      <c r="CJ39" s="370"/>
      <c r="CK39" s="370"/>
      <c r="CL39" s="370"/>
      <c r="CM39" s="370"/>
      <c r="CN39" s="370"/>
      <c r="CO39" s="370"/>
      <c r="CP39" s="370"/>
      <c r="CQ39" s="370"/>
      <c r="CR39" s="370"/>
      <c r="CS39" s="370"/>
      <c r="CT39" s="370"/>
      <c r="CU39" s="370"/>
      <c r="CV39" s="370"/>
      <c r="CW39" s="370"/>
      <c r="CX39" s="370"/>
      <c r="CY39" s="370"/>
      <c r="CZ39" s="370"/>
      <c r="DA39" s="370"/>
      <c r="DB39" s="370"/>
      <c r="DC39" s="370"/>
      <c r="DD39" s="369"/>
    </row>
    <row r="40" spans="2:109" ht="13.5">
      <c r="B40" s="386"/>
      <c r="DD40" s="386"/>
      <c r="DE40" s="365"/>
    </row>
    <row r="41" spans="2:109" ht="17.25">
      <c r="B41" s="396" t="s">
        <v>596</v>
      </c>
      <c r="C41" s="395"/>
      <c r="D41" s="395"/>
      <c r="E41" s="395"/>
      <c r="F41" s="395"/>
      <c r="G41" s="395"/>
      <c r="H41" s="395"/>
      <c r="I41" s="395"/>
      <c r="J41" s="395"/>
      <c r="K41" s="395"/>
      <c r="L41" s="395"/>
      <c r="M41" s="395"/>
      <c r="N41" s="395"/>
      <c r="O41" s="395"/>
      <c r="P41" s="395"/>
      <c r="Q41" s="395"/>
      <c r="R41" s="395"/>
      <c r="S41" s="395"/>
      <c r="T41" s="395"/>
      <c r="U41" s="395"/>
      <c r="V41" s="395"/>
      <c r="W41" s="395"/>
      <c r="X41" s="395"/>
      <c r="Y41" s="395"/>
      <c r="Z41" s="395"/>
      <c r="AA41" s="395"/>
      <c r="AB41" s="395"/>
      <c r="AC41" s="395"/>
      <c r="AD41" s="395"/>
      <c r="AE41" s="395"/>
      <c r="AF41" s="395"/>
      <c r="AG41" s="395"/>
      <c r="AH41" s="395"/>
      <c r="AI41" s="395"/>
      <c r="AJ41" s="395"/>
      <c r="AK41" s="395"/>
      <c r="AL41" s="395"/>
      <c r="AM41" s="395"/>
      <c r="AN41" s="395"/>
      <c r="AO41" s="395"/>
      <c r="AP41" s="395"/>
      <c r="AQ41" s="395"/>
      <c r="AR41" s="395"/>
      <c r="AS41" s="395"/>
      <c r="AT41" s="395"/>
      <c r="AU41" s="395"/>
      <c r="AV41" s="395"/>
      <c r="AW41" s="395"/>
      <c r="AX41" s="395"/>
      <c r="AY41" s="395"/>
      <c r="AZ41" s="395"/>
      <c r="BA41" s="395"/>
      <c r="BB41" s="395"/>
      <c r="BC41" s="395"/>
      <c r="BD41" s="395"/>
      <c r="BE41" s="395"/>
      <c r="BF41" s="395"/>
      <c r="BG41" s="395"/>
      <c r="BH41" s="395"/>
      <c r="BI41" s="395"/>
      <c r="BJ41" s="395"/>
      <c r="BK41" s="395"/>
      <c r="BL41" s="395"/>
      <c r="BM41" s="395"/>
      <c r="BN41" s="395"/>
      <c r="BO41" s="395"/>
      <c r="BP41" s="395"/>
      <c r="BQ41" s="395"/>
      <c r="BR41" s="395"/>
      <c r="BS41" s="395"/>
      <c r="BT41" s="395"/>
      <c r="BU41" s="395"/>
      <c r="BV41" s="395"/>
      <c r="BW41" s="395"/>
      <c r="BX41" s="395"/>
      <c r="BY41" s="395"/>
      <c r="BZ41" s="395"/>
      <c r="CA41" s="395"/>
      <c r="CB41" s="395"/>
      <c r="CC41" s="395"/>
      <c r="CD41" s="395"/>
      <c r="CE41" s="395"/>
      <c r="CF41" s="395"/>
      <c r="CG41" s="395"/>
      <c r="CH41" s="395"/>
      <c r="CI41" s="395"/>
      <c r="CJ41" s="395"/>
      <c r="CK41" s="395"/>
      <c r="CL41" s="395"/>
      <c r="CM41" s="395"/>
      <c r="CN41" s="395"/>
      <c r="CO41" s="395"/>
      <c r="CP41" s="395"/>
      <c r="CQ41" s="395"/>
      <c r="CR41" s="395"/>
      <c r="CS41" s="395"/>
      <c r="CT41" s="395"/>
      <c r="CU41" s="395"/>
      <c r="CV41" s="395"/>
      <c r="CW41" s="395"/>
      <c r="CX41" s="395"/>
      <c r="CY41" s="395"/>
      <c r="CZ41" s="395"/>
      <c r="DA41" s="395"/>
      <c r="DB41" s="395"/>
      <c r="DC41" s="395"/>
      <c r="DD41" s="394"/>
    </row>
    <row r="42" spans="2:109" ht="13.5">
      <c r="B42" s="366"/>
      <c r="G42" s="382"/>
      <c r="I42" s="381"/>
      <c r="J42" s="381"/>
      <c r="K42" s="381"/>
      <c r="AM42" s="382"/>
      <c r="AN42" s="382" t="s">
        <v>592</v>
      </c>
      <c r="AP42" s="381"/>
      <c r="AQ42" s="381"/>
      <c r="AR42" s="381"/>
      <c r="AY42" s="382"/>
      <c r="BA42" s="381"/>
      <c r="BB42" s="381"/>
      <c r="BC42" s="381"/>
      <c r="BK42" s="382"/>
      <c r="BM42" s="381"/>
      <c r="BN42" s="381"/>
      <c r="BO42" s="381"/>
      <c r="BW42" s="382"/>
      <c r="BY42" s="381"/>
      <c r="BZ42" s="381"/>
      <c r="CA42" s="381"/>
      <c r="CI42" s="382"/>
      <c r="CK42" s="381"/>
      <c r="CL42" s="381"/>
      <c r="CM42" s="381"/>
      <c r="CU42" s="382"/>
      <c r="CW42" s="381"/>
      <c r="CX42" s="381"/>
      <c r="CY42" s="381"/>
    </row>
    <row r="43" spans="2:109" ht="13.5" customHeight="1">
      <c r="B43" s="366"/>
      <c r="AN43" s="1289" t="s">
        <v>595</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ht="13.5">
      <c r="B44" s="366"/>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ht="13.5">
      <c r="B45" s="366"/>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ht="13.5">
      <c r="B46" s="366"/>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ht="13.5">
      <c r="B47" s="366"/>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ht="13.5">
      <c r="B48" s="366"/>
      <c r="H48" s="373"/>
      <c r="I48" s="373"/>
      <c r="J48" s="373"/>
      <c r="AN48" s="373"/>
      <c r="AO48" s="373"/>
      <c r="AP48" s="373"/>
      <c r="AZ48" s="373"/>
      <c r="BA48" s="373"/>
      <c r="BB48" s="373"/>
      <c r="BL48" s="373"/>
      <c r="BM48" s="373"/>
      <c r="BN48" s="373"/>
      <c r="BX48" s="373"/>
      <c r="BY48" s="373"/>
      <c r="BZ48" s="373"/>
      <c r="CJ48" s="373"/>
      <c r="CK48" s="373"/>
      <c r="CL48" s="373"/>
      <c r="CV48" s="373"/>
      <c r="CW48" s="373"/>
      <c r="CX48" s="373"/>
    </row>
    <row r="49" spans="1:109" ht="13.5">
      <c r="B49" s="366"/>
      <c r="AN49" s="365" t="s">
        <v>590</v>
      </c>
    </row>
    <row r="50" spans="1:109" ht="13.5">
      <c r="B50" s="366"/>
      <c r="G50" s="1276"/>
      <c r="H50" s="1276"/>
      <c r="I50" s="1276"/>
      <c r="J50" s="1276"/>
      <c r="K50" s="375"/>
      <c r="L50" s="375"/>
      <c r="M50" s="374"/>
      <c r="N50" s="374"/>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79" t="s">
        <v>547</v>
      </c>
      <c r="BQ50" s="1279"/>
      <c r="BR50" s="1279"/>
      <c r="BS50" s="1279"/>
      <c r="BT50" s="1279"/>
      <c r="BU50" s="1279"/>
      <c r="BV50" s="1279"/>
      <c r="BW50" s="1279"/>
      <c r="BX50" s="1279" t="s">
        <v>548</v>
      </c>
      <c r="BY50" s="1279"/>
      <c r="BZ50" s="1279"/>
      <c r="CA50" s="1279"/>
      <c r="CB50" s="1279"/>
      <c r="CC50" s="1279"/>
      <c r="CD50" s="1279"/>
      <c r="CE50" s="1279"/>
      <c r="CF50" s="1279" t="s">
        <v>549</v>
      </c>
      <c r="CG50" s="1279"/>
      <c r="CH50" s="1279"/>
      <c r="CI50" s="1279"/>
      <c r="CJ50" s="1279"/>
      <c r="CK50" s="1279"/>
      <c r="CL50" s="1279"/>
      <c r="CM50" s="1279"/>
      <c r="CN50" s="1279" t="s">
        <v>550</v>
      </c>
      <c r="CO50" s="1279"/>
      <c r="CP50" s="1279"/>
      <c r="CQ50" s="1279"/>
      <c r="CR50" s="1279"/>
      <c r="CS50" s="1279"/>
      <c r="CT50" s="1279"/>
      <c r="CU50" s="1279"/>
      <c r="CV50" s="1279" t="s">
        <v>551</v>
      </c>
      <c r="CW50" s="1279"/>
      <c r="CX50" s="1279"/>
      <c r="CY50" s="1279"/>
      <c r="CZ50" s="1279"/>
      <c r="DA50" s="1279"/>
      <c r="DB50" s="1279"/>
      <c r="DC50" s="1279"/>
    </row>
    <row r="51" spans="1:109" ht="13.5" customHeight="1">
      <c r="B51" s="366"/>
      <c r="G51" s="1288"/>
      <c r="H51" s="1288"/>
      <c r="I51" s="1298"/>
      <c r="J51" s="1298"/>
      <c r="K51" s="1281"/>
      <c r="L51" s="1281"/>
      <c r="M51" s="1281"/>
      <c r="N51" s="1281"/>
      <c r="AM51" s="373"/>
      <c r="AN51" s="1280" t="s">
        <v>589</v>
      </c>
      <c r="AO51" s="1280"/>
      <c r="AP51" s="1280"/>
      <c r="AQ51" s="1280"/>
      <c r="AR51" s="1280"/>
      <c r="AS51" s="1280"/>
      <c r="AT51" s="1280"/>
      <c r="AU51" s="1280"/>
      <c r="AV51" s="1280"/>
      <c r="AW51" s="1280"/>
      <c r="AX51" s="1280"/>
      <c r="AY51" s="1280"/>
      <c r="AZ51" s="1280"/>
      <c r="BA51" s="1280"/>
      <c r="BB51" s="1280" t="s">
        <v>587</v>
      </c>
      <c r="BC51" s="1280"/>
      <c r="BD51" s="1280"/>
      <c r="BE51" s="1280"/>
      <c r="BF51" s="1280"/>
      <c r="BG51" s="1280"/>
      <c r="BH51" s="1280"/>
      <c r="BI51" s="1280"/>
      <c r="BJ51" s="1280"/>
      <c r="BK51" s="1280"/>
      <c r="BL51" s="1280"/>
      <c r="BM51" s="1280"/>
      <c r="BN51" s="1280"/>
      <c r="BO51" s="1280"/>
      <c r="BP51" s="1284"/>
      <c r="BQ51" s="1278"/>
      <c r="BR51" s="1278"/>
      <c r="BS51" s="1278"/>
      <c r="BT51" s="1278"/>
      <c r="BU51" s="1278"/>
      <c r="BV51" s="1278"/>
      <c r="BW51" s="1278"/>
      <c r="BX51" s="1284"/>
      <c r="BY51" s="1278"/>
      <c r="BZ51" s="1278"/>
      <c r="CA51" s="1278"/>
      <c r="CB51" s="1278"/>
      <c r="CC51" s="1278"/>
      <c r="CD51" s="1278"/>
      <c r="CE51" s="1278"/>
      <c r="CF51" s="1278"/>
      <c r="CG51" s="1278"/>
      <c r="CH51" s="1278"/>
      <c r="CI51" s="1278"/>
      <c r="CJ51" s="1278"/>
      <c r="CK51" s="1278"/>
      <c r="CL51" s="1278"/>
      <c r="CM51" s="1278"/>
      <c r="CN51" s="1278"/>
      <c r="CO51" s="1278"/>
      <c r="CP51" s="1278"/>
      <c r="CQ51" s="1278"/>
      <c r="CR51" s="1278"/>
      <c r="CS51" s="1278"/>
      <c r="CT51" s="1278"/>
      <c r="CU51" s="1278"/>
      <c r="CV51" s="1284"/>
      <c r="CW51" s="1278"/>
      <c r="CX51" s="1278"/>
      <c r="CY51" s="1278"/>
      <c r="CZ51" s="1278"/>
      <c r="DA51" s="1278"/>
      <c r="DB51" s="1278"/>
      <c r="DC51" s="1278"/>
    </row>
    <row r="52" spans="1:109" ht="13.5">
      <c r="B52" s="366"/>
      <c r="G52" s="1288"/>
      <c r="H52" s="1288"/>
      <c r="I52" s="1298"/>
      <c r="J52" s="1298"/>
      <c r="K52" s="1281"/>
      <c r="L52" s="1281"/>
      <c r="M52" s="1281"/>
      <c r="N52" s="1281"/>
      <c r="AM52" s="373"/>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8"/>
      <c r="BQ52" s="1278"/>
      <c r="BR52" s="1278"/>
      <c r="BS52" s="1278"/>
      <c r="BT52" s="1278"/>
      <c r="BU52" s="1278"/>
      <c r="BV52" s="1278"/>
      <c r="BW52" s="1278"/>
      <c r="BX52" s="1278"/>
      <c r="BY52" s="1278"/>
      <c r="BZ52" s="1278"/>
      <c r="CA52" s="1278"/>
      <c r="CB52" s="1278"/>
      <c r="CC52" s="1278"/>
      <c r="CD52" s="1278"/>
      <c r="CE52" s="1278"/>
      <c r="CF52" s="1278"/>
      <c r="CG52" s="1278"/>
      <c r="CH52" s="1278"/>
      <c r="CI52" s="1278"/>
      <c r="CJ52" s="1278"/>
      <c r="CK52" s="1278"/>
      <c r="CL52" s="1278"/>
      <c r="CM52" s="1278"/>
      <c r="CN52" s="1278"/>
      <c r="CO52" s="1278"/>
      <c r="CP52" s="1278"/>
      <c r="CQ52" s="1278"/>
      <c r="CR52" s="1278"/>
      <c r="CS52" s="1278"/>
      <c r="CT52" s="1278"/>
      <c r="CU52" s="1278"/>
      <c r="CV52" s="1278"/>
      <c r="CW52" s="1278"/>
      <c r="CX52" s="1278"/>
      <c r="CY52" s="1278"/>
      <c r="CZ52" s="1278"/>
      <c r="DA52" s="1278"/>
      <c r="DB52" s="1278"/>
      <c r="DC52" s="1278"/>
    </row>
    <row r="53" spans="1:109" ht="13.5">
      <c r="A53" s="381"/>
      <c r="B53" s="366"/>
      <c r="G53" s="1288"/>
      <c r="H53" s="1288"/>
      <c r="I53" s="1276"/>
      <c r="J53" s="1276"/>
      <c r="K53" s="1281"/>
      <c r="L53" s="1281"/>
      <c r="M53" s="1281"/>
      <c r="N53" s="1281"/>
      <c r="AM53" s="373"/>
      <c r="AN53" s="1280"/>
      <c r="AO53" s="1280"/>
      <c r="AP53" s="1280"/>
      <c r="AQ53" s="1280"/>
      <c r="AR53" s="1280"/>
      <c r="AS53" s="1280"/>
      <c r="AT53" s="1280"/>
      <c r="AU53" s="1280"/>
      <c r="AV53" s="1280"/>
      <c r="AW53" s="1280"/>
      <c r="AX53" s="1280"/>
      <c r="AY53" s="1280"/>
      <c r="AZ53" s="1280"/>
      <c r="BA53" s="1280"/>
      <c r="BB53" s="1280" t="s">
        <v>594</v>
      </c>
      <c r="BC53" s="1280"/>
      <c r="BD53" s="1280"/>
      <c r="BE53" s="1280"/>
      <c r="BF53" s="1280"/>
      <c r="BG53" s="1280"/>
      <c r="BH53" s="1280"/>
      <c r="BI53" s="1280"/>
      <c r="BJ53" s="1280"/>
      <c r="BK53" s="1280"/>
      <c r="BL53" s="1280"/>
      <c r="BM53" s="1280"/>
      <c r="BN53" s="1280"/>
      <c r="BO53" s="1280"/>
      <c r="BP53" s="1284"/>
      <c r="BQ53" s="1278"/>
      <c r="BR53" s="1278"/>
      <c r="BS53" s="1278"/>
      <c r="BT53" s="1278"/>
      <c r="BU53" s="1278"/>
      <c r="BV53" s="1278"/>
      <c r="BW53" s="1278"/>
      <c r="BX53" s="1284"/>
      <c r="BY53" s="1278"/>
      <c r="BZ53" s="1278"/>
      <c r="CA53" s="1278"/>
      <c r="CB53" s="1278"/>
      <c r="CC53" s="1278"/>
      <c r="CD53" s="1278"/>
      <c r="CE53" s="1278"/>
      <c r="CF53" s="1278">
        <v>56.1</v>
      </c>
      <c r="CG53" s="1278"/>
      <c r="CH53" s="1278"/>
      <c r="CI53" s="1278"/>
      <c r="CJ53" s="1278"/>
      <c r="CK53" s="1278"/>
      <c r="CL53" s="1278"/>
      <c r="CM53" s="1278"/>
      <c r="CN53" s="1278">
        <v>56.8</v>
      </c>
      <c r="CO53" s="1278"/>
      <c r="CP53" s="1278"/>
      <c r="CQ53" s="1278"/>
      <c r="CR53" s="1278"/>
      <c r="CS53" s="1278"/>
      <c r="CT53" s="1278"/>
      <c r="CU53" s="1278"/>
      <c r="CV53" s="1284"/>
      <c r="CW53" s="1278"/>
      <c r="CX53" s="1278"/>
      <c r="CY53" s="1278"/>
      <c r="CZ53" s="1278"/>
      <c r="DA53" s="1278"/>
      <c r="DB53" s="1278"/>
      <c r="DC53" s="1278"/>
    </row>
    <row r="54" spans="1:109" ht="13.5">
      <c r="A54" s="381"/>
      <c r="B54" s="366"/>
      <c r="G54" s="1288"/>
      <c r="H54" s="1288"/>
      <c r="I54" s="1276"/>
      <c r="J54" s="1276"/>
      <c r="K54" s="1281"/>
      <c r="L54" s="1281"/>
      <c r="M54" s="1281"/>
      <c r="N54" s="1281"/>
      <c r="AM54" s="373"/>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8"/>
      <c r="BQ54" s="1278"/>
      <c r="BR54" s="1278"/>
      <c r="BS54" s="1278"/>
      <c r="BT54" s="1278"/>
      <c r="BU54" s="1278"/>
      <c r="BV54" s="1278"/>
      <c r="BW54" s="1278"/>
      <c r="BX54" s="1278"/>
      <c r="BY54" s="1278"/>
      <c r="BZ54" s="1278"/>
      <c r="CA54" s="1278"/>
      <c r="CB54" s="1278"/>
      <c r="CC54" s="1278"/>
      <c r="CD54" s="1278"/>
      <c r="CE54" s="1278"/>
      <c r="CF54" s="1278"/>
      <c r="CG54" s="1278"/>
      <c r="CH54" s="1278"/>
      <c r="CI54" s="1278"/>
      <c r="CJ54" s="1278"/>
      <c r="CK54" s="1278"/>
      <c r="CL54" s="1278"/>
      <c r="CM54" s="1278"/>
      <c r="CN54" s="1278"/>
      <c r="CO54" s="1278"/>
      <c r="CP54" s="1278"/>
      <c r="CQ54" s="1278"/>
      <c r="CR54" s="1278"/>
      <c r="CS54" s="1278"/>
      <c r="CT54" s="1278"/>
      <c r="CU54" s="1278"/>
      <c r="CV54" s="1278"/>
      <c r="CW54" s="1278"/>
      <c r="CX54" s="1278"/>
      <c r="CY54" s="1278"/>
      <c r="CZ54" s="1278"/>
      <c r="DA54" s="1278"/>
      <c r="DB54" s="1278"/>
      <c r="DC54" s="1278"/>
    </row>
    <row r="55" spans="1:109" ht="13.5">
      <c r="A55" s="381"/>
      <c r="B55" s="366"/>
      <c r="G55" s="1276"/>
      <c r="H55" s="1276"/>
      <c r="I55" s="1276"/>
      <c r="J55" s="1276"/>
      <c r="K55" s="1281"/>
      <c r="L55" s="1281"/>
      <c r="M55" s="1281"/>
      <c r="N55" s="1281"/>
      <c r="AN55" s="1279" t="s">
        <v>588</v>
      </c>
      <c r="AO55" s="1279"/>
      <c r="AP55" s="1279"/>
      <c r="AQ55" s="1279"/>
      <c r="AR55" s="1279"/>
      <c r="AS55" s="1279"/>
      <c r="AT55" s="1279"/>
      <c r="AU55" s="1279"/>
      <c r="AV55" s="1279"/>
      <c r="AW55" s="1279"/>
      <c r="AX55" s="1279"/>
      <c r="AY55" s="1279"/>
      <c r="AZ55" s="1279"/>
      <c r="BA55" s="1279"/>
      <c r="BB55" s="1280" t="s">
        <v>587</v>
      </c>
      <c r="BC55" s="1280"/>
      <c r="BD55" s="1280"/>
      <c r="BE55" s="1280"/>
      <c r="BF55" s="1280"/>
      <c r="BG55" s="1280"/>
      <c r="BH55" s="1280"/>
      <c r="BI55" s="1280"/>
      <c r="BJ55" s="1280"/>
      <c r="BK55" s="1280"/>
      <c r="BL55" s="1280"/>
      <c r="BM55" s="1280"/>
      <c r="BN55" s="1280"/>
      <c r="BO55" s="1280"/>
      <c r="BP55" s="1284"/>
      <c r="BQ55" s="1278"/>
      <c r="BR55" s="1278"/>
      <c r="BS55" s="1278"/>
      <c r="BT55" s="1278"/>
      <c r="BU55" s="1278"/>
      <c r="BV55" s="1278"/>
      <c r="BW55" s="1278"/>
      <c r="BX55" s="1284"/>
      <c r="BY55" s="1278"/>
      <c r="BZ55" s="1278"/>
      <c r="CA55" s="1278"/>
      <c r="CB55" s="1278"/>
      <c r="CC55" s="1278"/>
      <c r="CD55" s="1278"/>
      <c r="CE55" s="1278"/>
      <c r="CF55" s="1278">
        <v>0</v>
      </c>
      <c r="CG55" s="1278"/>
      <c r="CH55" s="1278"/>
      <c r="CI55" s="1278"/>
      <c r="CJ55" s="1278"/>
      <c r="CK55" s="1278"/>
      <c r="CL55" s="1278"/>
      <c r="CM55" s="1278"/>
      <c r="CN55" s="1278">
        <v>0</v>
      </c>
      <c r="CO55" s="1278"/>
      <c r="CP55" s="1278"/>
      <c r="CQ55" s="1278"/>
      <c r="CR55" s="1278"/>
      <c r="CS55" s="1278"/>
      <c r="CT55" s="1278"/>
      <c r="CU55" s="1278"/>
      <c r="CV55" s="1284"/>
      <c r="CW55" s="1278"/>
      <c r="CX55" s="1278"/>
      <c r="CY55" s="1278"/>
      <c r="CZ55" s="1278"/>
      <c r="DA55" s="1278"/>
      <c r="DB55" s="1278"/>
      <c r="DC55" s="1278"/>
    </row>
    <row r="56" spans="1:109" ht="13.5">
      <c r="A56" s="381"/>
      <c r="B56" s="366"/>
      <c r="G56" s="1276"/>
      <c r="H56" s="1276"/>
      <c r="I56" s="1276"/>
      <c r="J56" s="1276"/>
      <c r="K56" s="1281"/>
      <c r="L56" s="1281"/>
      <c r="M56" s="1281"/>
      <c r="N56" s="1281"/>
      <c r="AN56" s="1279"/>
      <c r="AO56" s="1279"/>
      <c r="AP56" s="1279"/>
      <c r="AQ56" s="1279"/>
      <c r="AR56" s="1279"/>
      <c r="AS56" s="1279"/>
      <c r="AT56" s="1279"/>
      <c r="AU56" s="1279"/>
      <c r="AV56" s="1279"/>
      <c r="AW56" s="1279"/>
      <c r="AX56" s="1279"/>
      <c r="AY56" s="1279"/>
      <c r="AZ56" s="1279"/>
      <c r="BA56" s="1279"/>
      <c r="BB56" s="1280"/>
      <c r="BC56" s="1280"/>
      <c r="BD56" s="1280"/>
      <c r="BE56" s="1280"/>
      <c r="BF56" s="1280"/>
      <c r="BG56" s="1280"/>
      <c r="BH56" s="1280"/>
      <c r="BI56" s="1280"/>
      <c r="BJ56" s="1280"/>
      <c r="BK56" s="1280"/>
      <c r="BL56" s="1280"/>
      <c r="BM56" s="1280"/>
      <c r="BN56" s="1280"/>
      <c r="BO56" s="1280"/>
      <c r="BP56" s="1278"/>
      <c r="BQ56" s="1278"/>
      <c r="BR56" s="1278"/>
      <c r="BS56" s="1278"/>
      <c r="BT56" s="1278"/>
      <c r="BU56" s="1278"/>
      <c r="BV56" s="1278"/>
      <c r="BW56" s="1278"/>
      <c r="BX56" s="1278"/>
      <c r="BY56" s="1278"/>
      <c r="BZ56" s="1278"/>
      <c r="CA56" s="1278"/>
      <c r="CB56" s="1278"/>
      <c r="CC56" s="1278"/>
      <c r="CD56" s="1278"/>
      <c r="CE56" s="1278"/>
      <c r="CF56" s="1278"/>
      <c r="CG56" s="1278"/>
      <c r="CH56" s="1278"/>
      <c r="CI56" s="1278"/>
      <c r="CJ56" s="1278"/>
      <c r="CK56" s="1278"/>
      <c r="CL56" s="1278"/>
      <c r="CM56" s="1278"/>
      <c r="CN56" s="1278"/>
      <c r="CO56" s="1278"/>
      <c r="CP56" s="1278"/>
      <c r="CQ56" s="1278"/>
      <c r="CR56" s="1278"/>
      <c r="CS56" s="1278"/>
      <c r="CT56" s="1278"/>
      <c r="CU56" s="1278"/>
      <c r="CV56" s="1278"/>
      <c r="CW56" s="1278"/>
      <c r="CX56" s="1278"/>
      <c r="CY56" s="1278"/>
      <c r="CZ56" s="1278"/>
      <c r="DA56" s="1278"/>
      <c r="DB56" s="1278"/>
      <c r="DC56" s="1278"/>
    </row>
    <row r="57" spans="1:109" s="381" customFormat="1" ht="13.5">
      <c r="B57" s="387"/>
      <c r="G57" s="1276"/>
      <c r="H57" s="1276"/>
      <c r="I57" s="1282"/>
      <c r="J57" s="1282"/>
      <c r="K57" s="1281"/>
      <c r="L57" s="1281"/>
      <c r="M57" s="1281"/>
      <c r="N57" s="1281"/>
      <c r="AM57" s="365"/>
      <c r="AN57" s="1279"/>
      <c r="AO57" s="1279"/>
      <c r="AP57" s="1279"/>
      <c r="AQ57" s="1279"/>
      <c r="AR57" s="1279"/>
      <c r="AS57" s="1279"/>
      <c r="AT57" s="1279"/>
      <c r="AU57" s="1279"/>
      <c r="AV57" s="1279"/>
      <c r="AW57" s="1279"/>
      <c r="AX57" s="1279"/>
      <c r="AY57" s="1279"/>
      <c r="AZ57" s="1279"/>
      <c r="BA57" s="1279"/>
      <c r="BB57" s="1280" t="s">
        <v>594</v>
      </c>
      <c r="BC57" s="1280"/>
      <c r="BD57" s="1280"/>
      <c r="BE57" s="1280"/>
      <c r="BF57" s="1280"/>
      <c r="BG57" s="1280"/>
      <c r="BH57" s="1280"/>
      <c r="BI57" s="1280"/>
      <c r="BJ57" s="1280"/>
      <c r="BK57" s="1280"/>
      <c r="BL57" s="1280"/>
      <c r="BM57" s="1280"/>
      <c r="BN57" s="1280"/>
      <c r="BO57" s="1280"/>
      <c r="BP57" s="1284"/>
      <c r="BQ57" s="1278"/>
      <c r="BR57" s="1278"/>
      <c r="BS57" s="1278"/>
      <c r="BT57" s="1278"/>
      <c r="BU57" s="1278"/>
      <c r="BV57" s="1278"/>
      <c r="BW57" s="1278"/>
      <c r="BX57" s="1284"/>
      <c r="BY57" s="1278"/>
      <c r="BZ57" s="1278"/>
      <c r="CA57" s="1278"/>
      <c r="CB57" s="1278"/>
      <c r="CC57" s="1278"/>
      <c r="CD57" s="1278"/>
      <c r="CE57" s="1278"/>
      <c r="CF57" s="1278">
        <v>57.1</v>
      </c>
      <c r="CG57" s="1278"/>
      <c r="CH57" s="1278"/>
      <c r="CI57" s="1278"/>
      <c r="CJ57" s="1278"/>
      <c r="CK57" s="1278"/>
      <c r="CL57" s="1278"/>
      <c r="CM57" s="1278"/>
      <c r="CN57" s="1278">
        <v>57.9</v>
      </c>
      <c r="CO57" s="1278"/>
      <c r="CP57" s="1278"/>
      <c r="CQ57" s="1278"/>
      <c r="CR57" s="1278"/>
      <c r="CS57" s="1278"/>
      <c r="CT57" s="1278"/>
      <c r="CU57" s="1278"/>
      <c r="CV57" s="1284"/>
      <c r="CW57" s="1278"/>
      <c r="CX57" s="1278"/>
      <c r="CY57" s="1278"/>
      <c r="CZ57" s="1278"/>
      <c r="DA57" s="1278"/>
      <c r="DB57" s="1278"/>
      <c r="DC57" s="1278"/>
      <c r="DD57" s="392"/>
      <c r="DE57" s="387"/>
    </row>
    <row r="58" spans="1:109" s="381" customFormat="1" ht="13.5">
      <c r="A58" s="365"/>
      <c r="B58" s="387"/>
      <c r="G58" s="1276"/>
      <c r="H58" s="1276"/>
      <c r="I58" s="1282"/>
      <c r="J58" s="1282"/>
      <c r="K58" s="1281"/>
      <c r="L58" s="1281"/>
      <c r="M58" s="1281"/>
      <c r="N58" s="1281"/>
      <c r="AM58" s="365"/>
      <c r="AN58" s="1279"/>
      <c r="AO58" s="1279"/>
      <c r="AP58" s="1279"/>
      <c r="AQ58" s="1279"/>
      <c r="AR58" s="1279"/>
      <c r="AS58" s="1279"/>
      <c r="AT58" s="1279"/>
      <c r="AU58" s="1279"/>
      <c r="AV58" s="1279"/>
      <c r="AW58" s="1279"/>
      <c r="AX58" s="1279"/>
      <c r="AY58" s="1279"/>
      <c r="AZ58" s="1279"/>
      <c r="BA58" s="1279"/>
      <c r="BB58" s="1280"/>
      <c r="BC58" s="1280"/>
      <c r="BD58" s="1280"/>
      <c r="BE58" s="1280"/>
      <c r="BF58" s="1280"/>
      <c r="BG58" s="1280"/>
      <c r="BH58" s="1280"/>
      <c r="BI58" s="1280"/>
      <c r="BJ58" s="1280"/>
      <c r="BK58" s="1280"/>
      <c r="BL58" s="1280"/>
      <c r="BM58" s="1280"/>
      <c r="BN58" s="1280"/>
      <c r="BO58" s="1280"/>
      <c r="BP58" s="1278"/>
      <c r="BQ58" s="1278"/>
      <c r="BR58" s="1278"/>
      <c r="BS58" s="1278"/>
      <c r="BT58" s="1278"/>
      <c r="BU58" s="1278"/>
      <c r="BV58" s="1278"/>
      <c r="BW58" s="1278"/>
      <c r="BX58" s="1278"/>
      <c r="BY58" s="1278"/>
      <c r="BZ58" s="1278"/>
      <c r="CA58" s="1278"/>
      <c r="CB58" s="1278"/>
      <c r="CC58" s="1278"/>
      <c r="CD58" s="1278"/>
      <c r="CE58" s="1278"/>
      <c r="CF58" s="1278"/>
      <c r="CG58" s="1278"/>
      <c r="CH58" s="1278"/>
      <c r="CI58" s="1278"/>
      <c r="CJ58" s="1278"/>
      <c r="CK58" s="1278"/>
      <c r="CL58" s="1278"/>
      <c r="CM58" s="1278"/>
      <c r="CN58" s="1278"/>
      <c r="CO58" s="1278"/>
      <c r="CP58" s="1278"/>
      <c r="CQ58" s="1278"/>
      <c r="CR58" s="1278"/>
      <c r="CS58" s="1278"/>
      <c r="CT58" s="1278"/>
      <c r="CU58" s="1278"/>
      <c r="CV58" s="1278"/>
      <c r="CW58" s="1278"/>
      <c r="CX58" s="1278"/>
      <c r="CY58" s="1278"/>
      <c r="CZ58" s="1278"/>
      <c r="DA58" s="1278"/>
      <c r="DB58" s="1278"/>
      <c r="DC58" s="1278"/>
      <c r="DD58" s="392"/>
      <c r="DE58" s="387"/>
    </row>
    <row r="59" spans="1:109" s="381" customFormat="1" ht="13.5">
      <c r="A59" s="365"/>
      <c r="B59" s="387"/>
      <c r="K59" s="393"/>
      <c r="L59" s="393"/>
      <c r="M59" s="393"/>
      <c r="N59" s="393"/>
      <c r="AQ59" s="393"/>
      <c r="AR59" s="393"/>
      <c r="AS59" s="393"/>
      <c r="AT59" s="393"/>
      <c r="BC59" s="393"/>
      <c r="BD59" s="393"/>
      <c r="BE59" s="393"/>
      <c r="BF59" s="393"/>
      <c r="BO59" s="393"/>
      <c r="BP59" s="393"/>
      <c r="BQ59" s="393"/>
      <c r="BR59" s="393"/>
      <c r="CA59" s="393"/>
      <c r="CB59" s="393"/>
      <c r="CC59" s="393"/>
      <c r="CD59" s="393"/>
      <c r="CM59" s="393"/>
      <c r="CN59" s="393"/>
      <c r="CO59" s="393"/>
      <c r="CP59" s="393"/>
      <c r="CY59" s="393"/>
      <c r="CZ59" s="393"/>
      <c r="DA59" s="393"/>
      <c r="DB59" s="393"/>
      <c r="DC59" s="393"/>
      <c r="DD59" s="392"/>
      <c r="DE59" s="387"/>
    </row>
    <row r="60" spans="1:109" s="381" customFormat="1" ht="13.5">
      <c r="A60" s="365"/>
      <c r="B60" s="387"/>
      <c r="K60" s="393"/>
      <c r="L60" s="393"/>
      <c r="M60" s="393"/>
      <c r="N60" s="393"/>
      <c r="AQ60" s="393"/>
      <c r="AR60" s="393"/>
      <c r="AS60" s="393"/>
      <c r="AT60" s="393"/>
      <c r="BC60" s="393"/>
      <c r="BD60" s="393"/>
      <c r="BE60" s="393"/>
      <c r="BF60" s="393"/>
      <c r="BO60" s="393"/>
      <c r="BP60" s="393"/>
      <c r="BQ60" s="393"/>
      <c r="BR60" s="393"/>
      <c r="CA60" s="393"/>
      <c r="CB60" s="393"/>
      <c r="CC60" s="393"/>
      <c r="CD60" s="393"/>
      <c r="CM60" s="393"/>
      <c r="CN60" s="393"/>
      <c r="CO60" s="393"/>
      <c r="CP60" s="393"/>
      <c r="CY60" s="393"/>
      <c r="CZ60" s="393"/>
      <c r="DA60" s="393"/>
      <c r="DB60" s="393"/>
      <c r="DC60" s="393"/>
      <c r="DD60" s="392"/>
      <c r="DE60" s="387"/>
    </row>
    <row r="61" spans="1:109" s="381" customFormat="1" ht="13.5">
      <c r="A61" s="365"/>
      <c r="B61" s="391"/>
      <c r="C61" s="390"/>
      <c r="D61" s="390"/>
      <c r="E61" s="390"/>
      <c r="F61" s="390"/>
      <c r="G61" s="390"/>
      <c r="H61" s="390"/>
      <c r="I61" s="390"/>
      <c r="J61" s="390"/>
      <c r="K61" s="390"/>
      <c r="L61" s="390"/>
      <c r="M61" s="389"/>
      <c r="N61" s="389"/>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89"/>
      <c r="AT61" s="389"/>
      <c r="AU61" s="390"/>
      <c r="AV61" s="390"/>
      <c r="AW61" s="390"/>
      <c r="AX61" s="390"/>
      <c r="AY61" s="390"/>
      <c r="AZ61" s="390"/>
      <c r="BA61" s="390"/>
      <c r="BB61" s="390"/>
      <c r="BC61" s="390"/>
      <c r="BD61" s="390"/>
      <c r="BE61" s="389"/>
      <c r="BF61" s="389"/>
      <c r="BG61" s="390"/>
      <c r="BH61" s="390"/>
      <c r="BI61" s="390"/>
      <c r="BJ61" s="390"/>
      <c r="BK61" s="390"/>
      <c r="BL61" s="390"/>
      <c r="BM61" s="390"/>
      <c r="BN61" s="390"/>
      <c r="BO61" s="390"/>
      <c r="BP61" s="390"/>
      <c r="BQ61" s="389"/>
      <c r="BR61" s="389"/>
      <c r="BS61" s="390"/>
      <c r="BT61" s="390"/>
      <c r="BU61" s="390"/>
      <c r="BV61" s="390"/>
      <c r="BW61" s="390"/>
      <c r="BX61" s="390"/>
      <c r="BY61" s="390"/>
      <c r="BZ61" s="390"/>
      <c r="CA61" s="390"/>
      <c r="CB61" s="390"/>
      <c r="CC61" s="389"/>
      <c r="CD61" s="389"/>
      <c r="CE61" s="390"/>
      <c r="CF61" s="390"/>
      <c r="CG61" s="390"/>
      <c r="CH61" s="390"/>
      <c r="CI61" s="390"/>
      <c r="CJ61" s="390"/>
      <c r="CK61" s="390"/>
      <c r="CL61" s="390"/>
      <c r="CM61" s="390"/>
      <c r="CN61" s="390"/>
      <c r="CO61" s="389"/>
      <c r="CP61" s="389"/>
      <c r="CQ61" s="390"/>
      <c r="CR61" s="390"/>
      <c r="CS61" s="390"/>
      <c r="CT61" s="390"/>
      <c r="CU61" s="390"/>
      <c r="CV61" s="390"/>
      <c r="CW61" s="390"/>
      <c r="CX61" s="390"/>
      <c r="CY61" s="390"/>
      <c r="CZ61" s="390"/>
      <c r="DA61" s="389"/>
      <c r="DB61" s="389"/>
      <c r="DC61" s="389"/>
      <c r="DD61" s="388"/>
      <c r="DE61" s="387"/>
    </row>
    <row r="62" spans="1:109" ht="13.5">
      <c r="B62" s="386"/>
      <c r="C62" s="386"/>
      <c r="D62" s="386"/>
      <c r="E62" s="386"/>
      <c r="F62" s="386"/>
      <c r="G62" s="386"/>
      <c r="H62" s="386"/>
      <c r="I62" s="386"/>
      <c r="J62" s="386"/>
      <c r="K62" s="386"/>
      <c r="L62" s="386"/>
      <c r="M62" s="386"/>
      <c r="N62" s="386"/>
      <c r="O62" s="386"/>
      <c r="P62" s="386"/>
      <c r="Q62" s="386"/>
      <c r="R62" s="386"/>
      <c r="S62" s="386"/>
      <c r="T62" s="386"/>
      <c r="U62" s="386"/>
      <c r="V62" s="386"/>
      <c r="W62" s="386"/>
      <c r="X62" s="386"/>
      <c r="Y62" s="386"/>
      <c r="Z62" s="386"/>
      <c r="AA62" s="386"/>
      <c r="AB62" s="386"/>
      <c r="AC62" s="386"/>
      <c r="AD62" s="386"/>
      <c r="AE62" s="386"/>
      <c r="AF62" s="386"/>
      <c r="AG62" s="386"/>
      <c r="AH62" s="386"/>
      <c r="AI62" s="386"/>
      <c r="AJ62" s="386"/>
      <c r="AK62" s="386"/>
      <c r="AL62" s="386"/>
      <c r="AM62" s="386"/>
      <c r="AN62" s="386"/>
      <c r="AO62" s="386"/>
      <c r="AP62" s="386"/>
      <c r="AQ62" s="386"/>
      <c r="AR62" s="386"/>
      <c r="AS62" s="386"/>
      <c r="AT62" s="386"/>
      <c r="AU62" s="386"/>
      <c r="AV62" s="386"/>
      <c r="AW62" s="386"/>
      <c r="AX62" s="386"/>
      <c r="AY62" s="386"/>
      <c r="AZ62" s="386"/>
      <c r="BA62" s="386"/>
      <c r="BB62" s="386"/>
      <c r="BC62" s="386"/>
      <c r="BD62" s="386"/>
      <c r="BE62" s="386"/>
      <c r="BF62" s="386"/>
      <c r="BG62" s="386"/>
      <c r="BH62" s="386"/>
      <c r="BI62" s="386"/>
      <c r="BJ62" s="386"/>
      <c r="BK62" s="386"/>
      <c r="BL62" s="386"/>
      <c r="BM62" s="386"/>
      <c r="BN62" s="386"/>
      <c r="BO62" s="386"/>
      <c r="BP62" s="386"/>
      <c r="BQ62" s="386"/>
      <c r="BR62" s="386"/>
      <c r="BS62" s="386"/>
      <c r="BT62" s="386"/>
      <c r="BU62" s="386"/>
      <c r="BV62" s="386"/>
      <c r="BW62" s="386"/>
      <c r="BX62" s="386"/>
      <c r="BY62" s="386"/>
      <c r="BZ62" s="386"/>
      <c r="CA62" s="386"/>
      <c r="CB62" s="386"/>
      <c r="CC62" s="386"/>
      <c r="CD62" s="386"/>
      <c r="CE62" s="386"/>
      <c r="CF62" s="386"/>
      <c r="CG62" s="386"/>
      <c r="CH62" s="386"/>
      <c r="CI62" s="386"/>
      <c r="CJ62" s="386"/>
      <c r="CK62" s="386"/>
      <c r="CL62" s="386"/>
      <c r="CM62" s="386"/>
      <c r="CN62" s="386"/>
      <c r="CO62" s="386"/>
      <c r="CP62" s="386"/>
      <c r="CQ62" s="386"/>
      <c r="CR62" s="386"/>
      <c r="CS62" s="386"/>
      <c r="CT62" s="386"/>
      <c r="CU62" s="386"/>
      <c r="CV62" s="386"/>
      <c r="CW62" s="386"/>
      <c r="CX62" s="386"/>
      <c r="CY62" s="386"/>
      <c r="CZ62" s="386"/>
      <c r="DA62" s="386"/>
      <c r="DB62" s="386"/>
      <c r="DC62" s="386"/>
      <c r="DD62" s="386"/>
      <c r="DE62" s="365"/>
    </row>
    <row r="63" spans="1:109" ht="17.25">
      <c r="B63" s="385" t="s">
        <v>593</v>
      </c>
    </row>
    <row r="64" spans="1:109" ht="13.5">
      <c r="B64" s="366"/>
      <c r="G64" s="382"/>
      <c r="I64" s="384"/>
      <c r="J64" s="384"/>
      <c r="K64" s="384"/>
      <c r="L64" s="384"/>
      <c r="M64" s="384"/>
      <c r="N64" s="383"/>
      <c r="AM64" s="382"/>
      <c r="AN64" s="382" t="s">
        <v>592</v>
      </c>
      <c r="AP64" s="381"/>
      <c r="AQ64" s="381"/>
      <c r="AR64" s="381"/>
      <c r="AY64" s="382"/>
      <c r="BA64" s="381"/>
      <c r="BB64" s="381"/>
      <c r="BC64" s="381"/>
      <c r="BK64" s="382"/>
      <c r="BM64" s="381"/>
      <c r="BN64" s="381"/>
      <c r="BO64" s="381"/>
      <c r="BW64" s="382"/>
      <c r="BY64" s="381"/>
      <c r="BZ64" s="381"/>
      <c r="CA64" s="381"/>
      <c r="CI64" s="382"/>
      <c r="CK64" s="381"/>
      <c r="CL64" s="381"/>
      <c r="CM64" s="381"/>
      <c r="CU64" s="382"/>
      <c r="CW64" s="381"/>
      <c r="CX64" s="381"/>
      <c r="CY64" s="381"/>
    </row>
    <row r="65" spans="2:107" ht="13.5">
      <c r="B65" s="366"/>
      <c r="AN65" s="1289" t="s">
        <v>591</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ht="13.5">
      <c r="B66" s="366"/>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ht="13.5">
      <c r="B67" s="366"/>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ht="13.5">
      <c r="B68" s="366"/>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ht="13.5">
      <c r="B69" s="366"/>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ht="13.5">
      <c r="B70" s="366"/>
      <c r="H70" s="380"/>
      <c r="I70" s="380"/>
      <c r="J70" s="378"/>
      <c r="K70" s="378"/>
      <c r="L70" s="377"/>
      <c r="M70" s="378"/>
      <c r="N70" s="377"/>
      <c r="AN70" s="373"/>
      <c r="AO70" s="373"/>
      <c r="AP70" s="373"/>
      <c r="AZ70" s="373"/>
      <c r="BA70" s="373"/>
      <c r="BB70" s="373"/>
      <c r="BL70" s="373"/>
      <c r="BM70" s="373"/>
      <c r="BN70" s="373"/>
      <c r="BX70" s="373"/>
      <c r="BY70" s="373"/>
      <c r="BZ70" s="373"/>
      <c r="CJ70" s="373"/>
      <c r="CK70" s="373"/>
      <c r="CL70" s="373"/>
      <c r="CV70" s="373"/>
      <c r="CW70" s="373"/>
      <c r="CX70" s="373"/>
    </row>
    <row r="71" spans="2:107" ht="13.5">
      <c r="B71" s="366"/>
      <c r="G71" s="376"/>
      <c r="I71" s="379"/>
      <c r="J71" s="378"/>
      <c r="K71" s="378"/>
      <c r="L71" s="377"/>
      <c r="M71" s="378"/>
      <c r="N71" s="377"/>
      <c r="AM71" s="376"/>
      <c r="AN71" s="365" t="s">
        <v>590</v>
      </c>
    </row>
    <row r="72" spans="2:107" ht="13.5">
      <c r="B72" s="366"/>
      <c r="G72" s="1276"/>
      <c r="H72" s="1276"/>
      <c r="I72" s="1276"/>
      <c r="J72" s="1276"/>
      <c r="K72" s="375"/>
      <c r="L72" s="375"/>
      <c r="M72" s="374"/>
      <c r="N72" s="374"/>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79" t="s">
        <v>547</v>
      </c>
      <c r="BQ72" s="1279"/>
      <c r="BR72" s="1279"/>
      <c r="BS72" s="1279"/>
      <c r="BT72" s="1279"/>
      <c r="BU72" s="1279"/>
      <c r="BV72" s="1279"/>
      <c r="BW72" s="1279"/>
      <c r="BX72" s="1279" t="s">
        <v>548</v>
      </c>
      <c r="BY72" s="1279"/>
      <c r="BZ72" s="1279"/>
      <c r="CA72" s="1279"/>
      <c r="CB72" s="1279"/>
      <c r="CC72" s="1279"/>
      <c r="CD72" s="1279"/>
      <c r="CE72" s="1279"/>
      <c r="CF72" s="1279" t="s">
        <v>549</v>
      </c>
      <c r="CG72" s="1279"/>
      <c r="CH72" s="1279"/>
      <c r="CI72" s="1279"/>
      <c r="CJ72" s="1279"/>
      <c r="CK72" s="1279"/>
      <c r="CL72" s="1279"/>
      <c r="CM72" s="1279"/>
      <c r="CN72" s="1279" t="s">
        <v>550</v>
      </c>
      <c r="CO72" s="1279"/>
      <c r="CP72" s="1279"/>
      <c r="CQ72" s="1279"/>
      <c r="CR72" s="1279"/>
      <c r="CS72" s="1279"/>
      <c r="CT72" s="1279"/>
      <c r="CU72" s="1279"/>
      <c r="CV72" s="1279" t="s">
        <v>551</v>
      </c>
      <c r="CW72" s="1279"/>
      <c r="CX72" s="1279"/>
      <c r="CY72" s="1279"/>
      <c r="CZ72" s="1279"/>
      <c r="DA72" s="1279"/>
      <c r="DB72" s="1279"/>
      <c r="DC72" s="1279"/>
    </row>
    <row r="73" spans="2:107" ht="13.5">
      <c r="B73" s="366"/>
      <c r="G73" s="1288"/>
      <c r="H73" s="1288"/>
      <c r="I73" s="1288"/>
      <c r="J73" s="1288"/>
      <c r="K73" s="1277"/>
      <c r="L73" s="1277"/>
      <c r="M73" s="1277"/>
      <c r="N73" s="1277"/>
      <c r="AM73" s="373"/>
      <c r="AN73" s="1280" t="s">
        <v>589</v>
      </c>
      <c r="AO73" s="1280"/>
      <c r="AP73" s="1280"/>
      <c r="AQ73" s="1280"/>
      <c r="AR73" s="1280"/>
      <c r="AS73" s="1280"/>
      <c r="AT73" s="1280"/>
      <c r="AU73" s="1280"/>
      <c r="AV73" s="1280"/>
      <c r="AW73" s="1280"/>
      <c r="AX73" s="1280"/>
      <c r="AY73" s="1280"/>
      <c r="AZ73" s="1280"/>
      <c r="BA73" s="1280"/>
      <c r="BB73" s="1280" t="s">
        <v>587</v>
      </c>
      <c r="BC73" s="1280"/>
      <c r="BD73" s="1280"/>
      <c r="BE73" s="1280"/>
      <c r="BF73" s="1280"/>
      <c r="BG73" s="1280"/>
      <c r="BH73" s="1280"/>
      <c r="BI73" s="1280"/>
      <c r="BJ73" s="1280"/>
      <c r="BK73" s="1280"/>
      <c r="BL73" s="1280"/>
      <c r="BM73" s="1280"/>
      <c r="BN73" s="1280"/>
      <c r="BO73" s="1280"/>
      <c r="BP73" s="1278">
        <v>28.2</v>
      </c>
      <c r="BQ73" s="1278"/>
      <c r="BR73" s="1278"/>
      <c r="BS73" s="1278"/>
      <c r="BT73" s="1278"/>
      <c r="BU73" s="1278"/>
      <c r="BV73" s="1278"/>
      <c r="BW73" s="1278"/>
      <c r="BX73" s="1278">
        <v>17.899999999999999</v>
      </c>
      <c r="BY73" s="1278"/>
      <c r="BZ73" s="1278"/>
      <c r="CA73" s="1278"/>
      <c r="CB73" s="1278"/>
      <c r="CC73" s="1278"/>
      <c r="CD73" s="1278"/>
      <c r="CE73" s="1278"/>
      <c r="CF73" s="1278"/>
      <c r="CG73" s="1278"/>
      <c r="CH73" s="1278"/>
      <c r="CI73" s="1278"/>
      <c r="CJ73" s="1278"/>
      <c r="CK73" s="1278"/>
      <c r="CL73" s="1278"/>
      <c r="CM73" s="1278"/>
      <c r="CN73" s="1278"/>
      <c r="CO73" s="1278"/>
      <c r="CP73" s="1278"/>
      <c r="CQ73" s="1278"/>
      <c r="CR73" s="1278"/>
      <c r="CS73" s="1278"/>
      <c r="CT73" s="1278"/>
      <c r="CU73" s="1278"/>
      <c r="CV73" s="1278"/>
      <c r="CW73" s="1278"/>
      <c r="CX73" s="1278"/>
      <c r="CY73" s="1278"/>
      <c r="CZ73" s="1278"/>
      <c r="DA73" s="1278"/>
      <c r="DB73" s="1278"/>
      <c r="DC73" s="1278"/>
    </row>
    <row r="74" spans="2:107" ht="13.5">
      <c r="B74" s="366"/>
      <c r="G74" s="1288"/>
      <c r="H74" s="1288"/>
      <c r="I74" s="1288"/>
      <c r="J74" s="1288"/>
      <c r="K74" s="1277"/>
      <c r="L74" s="1277"/>
      <c r="M74" s="1277"/>
      <c r="N74" s="1277"/>
      <c r="AM74" s="373"/>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8"/>
      <c r="BQ74" s="1278"/>
      <c r="BR74" s="1278"/>
      <c r="BS74" s="1278"/>
      <c r="BT74" s="1278"/>
      <c r="BU74" s="1278"/>
      <c r="BV74" s="1278"/>
      <c r="BW74" s="1278"/>
      <c r="BX74" s="1278"/>
      <c r="BY74" s="1278"/>
      <c r="BZ74" s="1278"/>
      <c r="CA74" s="1278"/>
      <c r="CB74" s="1278"/>
      <c r="CC74" s="1278"/>
      <c r="CD74" s="1278"/>
      <c r="CE74" s="1278"/>
      <c r="CF74" s="1278"/>
      <c r="CG74" s="1278"/>
      <c r="CH74" s="1278"/>
      <c r="CI74" s="1278"/>
      <c r="CJ74" s="1278"/>
      <c r="CK74" s="1278"/>
      <c r="CL74" s="1278"/>
      <c r="CM74" s="1278"/>
      <c r="CN74" s="1278"/>
      <c r="CO74" s="1278"/>
      <c r="CP74" s="1278"/>
      <c r="CQ74" s="1278"/>
      <c r="CR74" s="1278"/>
      <c r="CS74" s="1278"/>
      <c r="CT74" s="1278"/>
      <c r="CU74" s="1278"/>
      <c r="CV74" s="1278"/>
      <c r="CW74" s="1278"/>
      <c r="CX74" s="1278"/>
      <c r="CY74" s="1278"/>
      <c r="CZ74" s="1278"/>
      <c r="DA74" s="1278"/>
      <c r="DB74" s="1278"/>
      <c r="DC74" s="1278"/>
    </row>
    <row r="75" spans="2:107" ht="13.5">
      <c r="B75" s="366"/>
      <c r="G75" s="1288"/>
      <c r="H75" s="1288"/>
      <c r="I75" s="1276"/>
      <c r="J75" s="1276"/>
      <c r="K75" s="1281"/>
      <c r="L75" s="1281"/>
      <c r="M75" s="1281"/>
      <c r="N75" s="1281"/>
      <c r="AM75" s="373"/>
      <c r="AN75" s="1280"/>
      <c r="AO75" s="1280"/>
      <c r="AP75" s="1280"/>
      <c r="AQ75" s="1280"/>
      <c r="AR75" s="1280"/>
      <c r="AS75" s="1280"/>
      <c r="AT75" s="1280"/>
      <c r="AU75" s="1280"/>
      <c r="AV75" s="1280"/>
      <c r="AW75" s="1280"/>
      <c r="AX75" s="1280"/>
      <c r="AY75" s="1280"/>
      <c r="AZ75" s="1280"/>
      <c r="BA75" s="1280"/>
      <c r="BB75" s="1280" t="s">
        <v>586</v>
      </c>
      <c r="BC75" s="1280"/>
      <c r="BD75" s="1280"/>
      <c r="BE75" s="1280"/>
      <c r="BF75" s="1280"/>
      <c r="BG75" s="1280"/>
      <c r="BH75" s="1280"/>
      <c r="BI75" s="1280"/>
      <c r="BJ75" s="1280"/>
      <c r="BK75" s="1280"/>
      <c r="BL75" s="1280"/>
      <c r="BM75" s="1280"/>
      <c r="BN75" s="1280"/>
      <c r="BO75" s="1280"/>
      <c r="BP75" s="1278">
        <v>14.9</v>
      </c>
      <c r="BQ75" s="1278"/>
      <c r="BR75" s="1278"/>
      <c r="BS75" s="1278"/>
      <c r="BT75" s="1278"/>
      <c r="BU75" s="1278"/>
      <c r="BV75" s="1278"/>
      <c r="BW75" s="1278"/>
      <c r="BX75" s="1278">
        <v>13.1</v>
      </c>
      <c r="BY75" s="1278"/>
      <c r="BZ75" s="1278"/>
      <c r="CA75" s="1278"/>
      <c r="CB75" s="1278"/>
      <c r="CC75" s="1278"/>
      <c r="CD75" s="1278"/>
      <c r="CE75" s="1278"/>
      <c r="CF75" s="1278">
        <v>8.5</v>
      </c>
      <c r="CG75" s="1278"/>
      <c r="CH75" s="1278"/>
      <c r="CI75" s="1278"/>
      <c r="CJ75" s="1278"/>
      <c r="CK75" s="1278"/>
      <c r="CL75" s="1278"/>
      <c r="CM75" s="1278"/>
      <c r="CN75" s="1278">
        <v>4.9000000000000004</v>
      </c>
      <c r="CO75" s="1278"/>
      <c r="CP75" s="1278"/>
      <c r="CQ75" s="1278"/>
      <c r="CR75" s="1278"/>
      <c r="CS75" s="1278"/>
      <c r="CT75" s="1278"/>
      <c r="CU75" s="1278"/>
      <c r="CV75" s="1278">
        <v>2.2000000000000002</v>
      </c>
      <c r="CW75" s="1278"/>
      <c r="CX75" s="1278"/>
      <c r="CY75" s="1278"/>
      <c r="CZ75" s="1278"/>
      <c r="DA75" s="1278"/>
      <c r="DB75" s="1278"/>
      <c r="DC75" s="1278"/>
    </row>
    <row r="76" spans="2:107" ht="13.5">
      <c r="B76" s="366"/>
      <c r="G76" s="1288"/>
      <c r="H76" s="1288"/>
      <c r="I76" s="1276"/>
      <c r="J76" s="1276"/>
      <c r="K76" s="1281"/>
      <c r="L76" s="1281"/>
      <c r="M76" s="1281"/>
      <c r="N76" s="1281"/>
      <c r="AM76" s="373"/>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8"/>
      <c r="BQ76" s="1278"/>
      <c r="BR76" s="1278"/>
      <c r="BS76" s="1278"/>
      <c r="BT76" s="1278"/>
      <c r="BU76" s="1278"/>
      <c r="BV76" s="1278"/>
      <c r="BW76" s="1278"/>
      <c r="BX76" s="1278"/>
      <c r="BY76" s="1278"/>
      <c r="BZ76" s="1278"/>
      <c r="CA76" s="1278"/>
      <c r="CB76" s="1278"/>
      <c r="CC76" s="1278"/>
      <c r="CD76" s="1278"/>
      <c r="CE76" s="1278"/>
      <c r="CF76" s="1278"/>
      <c r="CG76" s="1278"/>
      <c r="CH76" s="1278"/>
      <c r="CI76" s="1278"/>
      <c r="CJ76" s="1278"/>
      <c r="CK76" s="1278"/>
      <c r="CL76" s="1278"/>
      <c r="CM76" s="1278"/>
      <c r="CN76" s="1278"/>
      <c r="CO76" s="1278"/>
      <c r="CP76" s="1278"/>
      <c r="CQ76" s="1278"/>
      <c r="CR76" s="1278"/>
      <c r="CS76" s="1278"/>
      <c r="CT76" s="1278"/>
      <c r="CU76" s="1278"/>
      <c r="CV76" s="1278"/>
      <c r="CW76" s="1278"/>
      <c r="CX76" s="1278"/>
      <c r="CY76" s="1278"/>
      <c r="CZ76" s="1278"/>
      <c r="DA76" s="1278"/>
      <c r="DB76" s="1278"/>
      <c r="DC76" s="1278"/>
    </row>
    <row r="77" spans="2:107" ht="13.5">
      <c r="B77" s="366"/>
      <c r="G77" s="1276"/>
      <c r="H77" s="1276"/>
      <c r="I77" s="1276"/>
      <c r="J77" s="1276"/>
      <c r="K77" s="1277"/>
      <c r="L77" s="1277"/>
      <c r="M77" s="1277"/>
      <c r="N77" s="1277"/>
      <c r="AN77" s="1279" t="s">
        <v>588</v>
      </c>
      <c r="AO77" s="1279"/>
      <c r="AP77" s="1279"/>
      <c r="AQ77" s="1279"/>
      <c r="AR77" s="1279"/>
      <c r="AS77" s="1279"/>
      <c r="AT77" s="1279"/>
      <c r="AU77" s="1279"/>
      <c r="AV77" s="1279"/>
      <c r="AW77" s="1279"/>
      <c r="AX77" s="1279"/>
      <c r="AY77" s="1279"/>
      <c r="AZ77" s="1279"/>
      <c r="BA77" s="1279"/>
      <c r="BB77" s="1280" t="s">
        <v>587</v>
      </c>
      <c r="BC77" s="1280"/>
      <c r="BD77" s="1280"/>
      <c r="BE77" s="1280"/>
      <c r="BF77" s="1280"/>
      <c r="BG77" s="1280"/>
      <c r="BH77" s="1280"/>
      <c r="BI77" s="1280"/>
      <c r="BJ77" s="1280"/>
      <c r="BK77" s="1280"/>
      <c r="BL77" s="1280"/>
      <c r="BM77" s="1280"/>
      <c r="BN77" s="1280"/>
      <c r="BO77" s="1280"/>
      <c r="BP77" s="1278">
        <v>0</v>
      </c>
      <c r="BQ77" s="1278"/>
      <c r="BR77" s="1278"/>
      <c r="BS77" s="1278"/>
      <c r="BT77" s="1278"/>
      <c r="BU77" s="1278"/>
      <c r="BV77" s="1278"/>
      <c r="BW77" s="1278"/>
      <c r="BX77" s="1278">
        <v>0</v>
      </c>
      <c r="BY77" s="1278"/>
      <c r="BZ77" s="1278"/>
      <c r="CA77" s="1278"/>
      <c r="CB77" s="1278"/>
      <c r="CC77" s="1278"/>
      <c r="CD77" s="1278"/>
      <c r="CE77" s="1278"/>
      <c r="CF77" s="1278">
        <v>0</v>
      </c>
      <c r="CG77" s="1278"/>
      <c r="CH77" s="1278"/>
      <c r="CI77" s="1278"/>
      <c r="CJ77" s="1278"/>
      <c r="CK77" s="1278"/>
      <c r="CL77" s="1278"/>
      <c r="CM77" s="1278"/>
      <c r="CN77" s="1278">
        <v>0</v>
      </c>
      <c r="CO77" s="1278"/>
      <c r="CP77" s="1278"/>
      <c r="CQ77" s="1278"/>
      <c r="CR77" s="1278"/>
      <c r="CS77" s="1278"/>
      <c r="CT77" s="1278"/>
      <c r="CU77" s="1278"/>
      <c r="CV77" s="1278">
        <v>0</v>
      </c>
      <c r="CW77" s="1278"/>
      <c r="CX77" s="1278"/>
      <c r="CY77" s="1278"/>
      <c r="CZ77" s="1278"/>
      <c r="DA77" s="1278"/>
      <c r="DB77" s="1278"/>
      <c r="DC77" s="1278"/>
    </row>
    <row r="78" spans="2:107" ht="13.5">
      <c r="B78" s="366"/>
      <c r="G78" s="1276"/>
      <c r="H78" s="1276"/>
      <c r="I78" s="1276"/>
      <c r="J78" s="1276"/>
      <c r="K78" s="1277"/>
      <c r="L78" s="1277"/>
      <c r="M78" s="1277"/>
      <c r="N78" s="1277"/>
      <c r="AN78" s="1279"/>
      <c r="AO78" s="1279"/>
      <c r="AP78" s="1279"/>
      <c r="AQ78" s="1279"/>
      <c r="AR78" s="1279"/>
      <c r="AS78" s="1279"/>
      <c r="AT78" s="1279"/>
      <c r="AU78" s="1279"/>
      <c r="AV78" s="1279"/>
      <c r="AW78" s="1279"/>
      <c r="AX78" s="1279"/>
      <c r="AY78" s="1279"/>
      <c r="AZ78" s="1279"/>
      <c r="BA78" s="1279"/>
      <c r="BB78" s="1280"/>
      <c r="BC78" s="1280"/>
      <c r="BD78" s="1280"/>
      <c r="BE78" s="1280"/>
      <c r="BF78" s="1280"/>
      <c r="BG78" s="1280"/>
      <c r="BH78" s="1280"/>
      <c r="BI78" s="1280"/>
      <c r="BJ78" s="1280"/>
      <c r="BK78" s="1280"/>
      <c r="BL78" s="1280"/>
      <c r="BM78" s="1280"/>
      <c r="BN78" s="1280"/>
      <c r="BO78" s="1280"/>
      <c r="BP78" s="1278"/>
      <c r="BQ78" s="1278"/>
      <c r="BR78" s="1278"/>
      <c r="BS78" s="1278"/>
      <c r="BT78" s="1278"/>
      <c r="BU78" s="1278"/>
      <c r="BV78" s="1278"/>
      <c r="BW78" s="1278"/>
      <c r="BX78" s="1278"/>
      <c r="BY78" s="1278"/>
      <c r="BZ78" s="1278"/>
      <c r="CA78" s="1278"/>
      <c r="CB78" s="1278"/>
      <c r="CC78" s="1278"/>
      <c r="CD78" s="1278"/>
      <c r="CE78" s="1278"/>
      <c r="CF78" s="1278"/>
      <c r="CG78" s="1278"/>
      <c r="CH78" s="1278"/>
      <c r="CI78" s="1278"/>
      <c r="CJ78" s="1278"/>
      <c r="CK78" s="1278"/>
      <c r="CL78" s="1278"/>
      <c r="CM78" s="1278"/>
      <c r="CN78" s="1278"/>
      <c r="CO78" s="1278"/>
      <c r="CP78" s="1278"/>
      <c r="CQ78" s="1278"/>
      <c r="CR78" s="1278"/>
      <c r="CS78" s="1278"/>
      <c r="CT78" s="1278"/>
      <c r="CU78" s="1278"/>
      <c r="CV78" s="1278"/>
      <c r="CW78" s="1278"/>
      <c r="CX78" s="1278"/>
      <c r="CY78" s="1278"/>
      <c r="CZ78" s="1278"/>
      <c r="DA78" s="1278"/>
      <c r="DB78" s="1278"/>
      <c r="DC78" s="1278"/>
    </row>
    <row r="79" spans="2:107" ht="13.5">
      <c r="B79" s="366"/>
      <c r="G79" s="1276"/>
      <c r="H79" s="1276"/>
      <c r="I79" s="1282"/>
      <c r="J79" s="1282"/>
      <c r="K79" s="1283"/>
      <c r="L79" s="1283"/>
      <c r="M79" s="1283"/>
      <c r="N79" s="1283"/>
      <c r="AN79" s="1279"/>
      <c r="AO79" s="1279"/>
      <c r="AP79" s="1279"/>
      <c r="AQ79" s="1279"/>
      <c r="AR79" s="1279"/>
      <c r="AS79" s="1279"/>
      <c r="AT79" s="1279"/>
      <c r="AU79" s="1279"/>
      <c r="AV79" s="1279"/>
      <c r="AW79" s="1279"/>
      <c r="AX79" s="1279"/>
      <c r="AY79" s="1279"/>
      <c r="AZ79" s="1279"/>
      <c r="BA79" s="1279"/>
      <c r="BB79" s="1280" t="s">
        <v>586</v>
      </c>
      <c r="BC79" s="1280"/>
      <c r="BD79" s="1280"/>
      <c r="BE79" s="1280"/>
      <c r="BF79" s="1280"/>
      <c r="BG79" s="1280"/>
      <c r="BH79" s="1280"/>
      <c r="BI79" s="1280"/>
      <c r="BJ79" s="1280"/>
      <c r="BK79" s="1280"/>
      <c r="BL79" s="1280"/>
      <c r="BM79" s="1280"/>
      <c r="BN79" s="1280"/>
      <c r="BO79" s="1280"/>
      <c r="BP79" s="1278">
        <v>8.6</v>
      </c>
      <c r="BQ79" s="1278"/>
      <c r="BR79" s="1278"/>
      <c r="BS79" s="1278"/>
      <c r="BT79" s="1278"/>
      <c r="BU79" s="1278"/>
      <c r="BV79" s="1278"/>
      <c r="BW79" s="1278"/>
      <c r="BX79" s="1278">
        <v>7.7</v>
      </c>
      <c r="BY79" s="1278"/>
      <c r="BZ79" s="1278"/>
      <c r="CA79" s="1278"/>
      <c r="CB79" s="1278"/>
      <c r="CC79" s="1278"/>
      <c r="CD79" s="1278"/>
      <c r="CE79" s="1278"/>
      <c r="CF79" s="1278">
        <v>6.4</v>
      </c>
      <c r="CG79" s="1278"/>
      <c r="CH79" s="1278"/>
      <c r="CI79" s="1278"/>
      <c r="CJ79" s="1278"/>
      <c r="CK79" s="1278"/>
      <c r="CL79" s="1278"/>
      <c r="CM79" s="1278"/>
      <c r="CN79" s="1278">
        <v>6.9</v>
      </c>
      <c r="CO79" s="1278"/>
      <c r="CP79" s="1278"/>
      <c r="CQ79" s="1278"/>
      <c r="CR79" s="1278"/>
      <c r="CS79" s="1278"/>
      <c r="CT79" s="1278"/>
      <c r="CU79" s="1278"/>
      <c r="CV79" s="1278">
        <v>7.1</v>
      </c>
      <c r="CW79" s="1278"/>
      <c r="CX79" s="1278"/>
      <c r="CY79" s="1278"/>
      <c r="CZ79" s="1278"/>
      <c r="DA79" s="1278"/>
      <c r="DB79" s="1278"/>
      <c r="DC79" s="1278"/>
    </row>
    <row r="80" spans="2:107" ht="13.5">
      <c r="B80" s="366"/>
      <c r="G80" s="1276"/>
      <c r="H80" s="1276"/>
      <c r="I80" s="1282"/>
      <c r="J80" s="1282"/>
      <c r="K80" s="1283"/>
      <c r="L80" s="1283"/>
      <c r="M80" s="1283"/>
      <c r="N80" s="1283"/>
      <c r="AN80" s="1279"/>
      <c r="AO80" s="1279"/>
      <c r="AP80" s="1279"/>
      <c r="AQ80" s="1279"/>
      <c r="AR80" s="1279"/>
      <c r="AS80" s="1279"/>
      <c r="AT80" s="1279"/>
      <c r="AU80" s="1279"/>
      <c r="AV80" s="1279"/>
      <c r="AW80" s="1279"/>
      <c r="AX80" s="1279"/>
      <c r="AY80" s="1279"/>
      <c r="AZ80" s="1279"/>
      <c r="BA80" s="1279"/>
      <c r="BB80" s="1280"/>
      <c r="BC80" s="1280"/>
      <c r="BD80" s="1280"/>
      <c r="BE80" s="1280"/>
      <c r="BF80" s="1280"/>
      <c r="BG80" s="1280"/>
      <c r="BH80" s="1280"/>
      <c r="BI80" s="1280"/>
      <c r="BJ80" s="1280"/>
      <c r="BK80" s="1280"/>
      <c r="BL80" s="1280"/>
      <c r="BM80" s="1280"/>
      <c r="BN80" s="1280"/>
      <c r="BO80" s="1280"/>
      <c r="BP80" s="1278"/>
      <c r="BQ80" s="1278"/>
      <c r="BR80" s="1278"/>
      <c r="BS80" s="1278"/>
      <c r="BT80" s="1278"/>
      <c r="BU80" s="1278"/>
      <c r="BV80" s="1278"/>
      <c r="BW80" s="1278"/>
      <c r="BX80" s="1278"/>
      <c r="BY80" s="1278"/>
      <c r="BZ80" s="1278"/>
      <c r="CA80" s="1278"/>
      <c r="CB80" s="1278"/>
      <c r="CC80" s="1278"/>
      <c r="CD80" s="1278"/>
      <c r="CE80" s="1278"/>
      <c r="CF80" s="1278"/>
      <c r="CG80" s="1278"/>
      <c r="CH80" s="1278"/>
      <c r="CI80" s="1278"/>
      <c r="CJ80" s="1278"/>
      <c r="CK80" s="1278"/>
      <c r="CL80" s="1278"/>
      <c r="CM80" s="1278"/>
      <c r="CN80" s="1278"/>
      <c r="CO80" s="1278"/>
      <c r="CP80" s="1278"/>
      <c r="CQ80" s="1278"/>
      <c r="CR80" s="1278"/>
      <c r="CS80" s="1278"/>
      <c r="CT80" s="1278"/>
      <c r="CU80" s="1278"/>
      <c r="CV80" s="1278"/>
      <c r="CW80" s="1278"/>
      <c r="CX80" s="1278"/>
      <c r="CY80" s="1278"/>
      <c r="CZ80" s="1278"/>
      <c r="DA80" s="1278"/>
      <c r="DB80" s="1278"/>
      <c r="DC80" s="1278"/>
    </row>
    <row r="81" spans="2:109" ht="13.5">
      <c r="B81" s="366"/>
    </row>
    <row r="82" spans="2:109" ht="17.25">
      <c r="B82" s="366"/>
      <c r="K82" s="372"/>
      <c r="L82" s="372"/>
      <c r="M82" s="372"/>
      <c r="N82" s="372"/>
      <c r="AQ82" s="372"/>
      <c r="AR82" s="372"/>
      <c r="AS82" s="372"/>
      <c r="AT82" s="372"/>
      <c r="BC82" s="372"/>
      <c r="BD82" s="372"/>
      <c r="BE82" s="372"/>
      <c r="BF82" s="372"/>
      <c r="BO82" s="372"/>
      <c r="BP82" s="372"/>
      <c r="BQ82" s="372"/>
      <c r="BR82" s="372"/>
      <c r="CA82" s="372"/>
      <c r="CB82" s="372"/>
      <c r="CC82" s="372"/>
      <c r="CD82" s="372"/>
      <c r="CM82" s="372"/>
      <c r="CN82" s="372"/>
      <c r="CO82" s="372"/>
      <c r="CP82" s="372"/>
      <c r="CY82" s="372"/>
      <c r="CZ82" s="372"/>
      <c r="DA82" s="372"/>
      <c r="DB82" s="372"/>
      <c r="DC82" s="372"/>
    </row>
    <row r="83" spans="2:109" ht="13.5">
      <c r="B83" s="371"/>
      <c r="C83" s="370"/>
      <c r="D83" s="370"/>
      <c r="E83" s="370"/>
      <c r="F83" s="370"/>
      <c r="G83" s="370"/>
      <c r="H83" s="370"/>
      <c r="I83" s="370"/>
      <c r="J83" s="370"/>
      <c r="K83" s="370"/>
      <c r="L83" s="370"/>
      <c r="M83" s="370"/>
      <c r="N83" s="370"/>
      <c r="O83" s="370"/>
      <c r="P83" s="370"/>
      <c r="Q83" s="370"/>
      <c r="R83" s="370"/>
      <c r="S83" s="370"/>
      <c r="T83" s="370"/>
      <c r="U83" s="370"/>
      <c r="V83" s="370"/>
      <c r="W83" s="370"/>
      <c r="X83" s="370"/>
      <c r="Y83" s="370"/>
      <c r="Z83" s="370"/>
      <c r="AA83" s="370"/>
      <c r="AB83" s="370"/>
      <c r="AC83" s="370"/>
      <c r="AD83" s="370"/>
      <c r="AE83" s="370"/>
      <c r="AF83" s="370"/>
      <c r="AG83" s="370"/>
      <c r="AH83" s="370"/>
      <c r="AI83" s="370"/>
      <c r="AJ83" s="370"/>
      <c r="AK83" s="370"/>
      <c r="AL83" s="370"/>
      <c r="AM83" s="370"/>
      <c r="AN83" s="370"/>
      <c r="AO83" s="370"/>
      <c r="AP83" s="370"/>
      <c r="AQ83" s="370"/>
      <c r="AR83" s="370"/>
      <c r="AS83" s="370"/>
      <c r="AT83" s="370"/>
      <c r="AU83" s="370"/>
      <c r="AV83" s="370"/>
      <c r="AW83" s="370"/>
      <c r="AX83" s="370"/>
      <c r="AY83" s="370"/>
      <c r="AZ83" s="370"/>
      <c r="BA83" s="370"/>
      <c r="BB83" s="370"/>
      <c r="BC83" s="370"/>
      <c r="BD83" s="370"/>
      <c r="BE83" s="370"/>
      <c r="BF83" s="370"/>
      <c r="BG83" s="370"/>
      <c r="BH83" s="370"/>
      <c r="BI83" s="370"/>
      <c r="BJ83" s="370"/>
      <c r="BK83" s="370"/>
      <c r="BL83" s="370"/>
      <c r="BM83" s="370"/>
      <c r="BN83" s="370"/>
      <c r="BO83" s="370"/>
      <c r="BP83" s="370"/>
      <c r="BQ83" s="370"/>
      <c r="BR83" s="370"/>
      <c r="BS83" s="370"/>
      <c r="BT83" s="370"/>
      <c r="BU83" s="370"/>
      <c r="BV83" s="370"/>
      <c r="BW83" s="370"/>
      <c r="BX83" s="370"/>
      <c r="BY83" s="370"/>
      <c r="BZ83" s="370"/>
      <c r="CA83" s="370"/>
      <c r="CB83" s="370"/>
      <c r="CC83" s="370"/>
      <c r="CD83" s="370"/>
      <c r="CE83" s="370"/>
      <c r="CF83" s="370"/>
      <c r="CG83" s="370"/>
      <c r="CH83" s="370"/>
      <c r="CI83" s="370"/>
      <c r="CJ83" s="370"/>
      <c r="CK83" s="370"/>
      <c r="CL83" s="370"/>
      <c r="CM83" s="370"/>
      <c r="CN83" s="370"/>
      <c r="CO83" s="370"/>
      <c r="CP83" s="370"/>
      <c r="CQ83" s="370"/>
      <c r="CR83" s="370"/>
      <c r="CS83" s="370"/>
      <c r="CT83" s="370"/>
      <c r="CU83" s="370"/>
      <c r="CV83" s="370"/>
      <c r="CW83" s="370"/>
      <c r="CX83" s="370"/>
      <c r="CY83" s="370"/>
      <c r="CZ83" s="370"/>
      <c r="DA83" s="370"/>
      <c r="DB83" s="370"/>
      <c r="DC83" s="370"/>
      <c r="DD83" s="369"/>
    </row>
    <row r="84" spans="2:109" ht="13.5">
      <c r="DD84" s="365"/>
      <c r="DE84" s="365"/>
    </row>
    <row r="85" spans="2:109" ht="13.5">
      <c r="DD85" s="365"/>
      <c r="DE85" s="365"/>
    </row>
    <row r="86" spans="2:109" ht="13.5" hidden="1">
      <c r="DD86" s="365"/>
      <c r="DE86" s="365"/>
    </row>
    <row r="87" spans="2:109" ht="13.5" hidden="1">
      <c r="K87" s="368"/>
      <c r="AQ87" s="368"/>
      <c r="BC87" s="368"/>
      <c r="BO87" s="368"/>
      <c r="CA87" s="368"/>
      <c r="CM87" s="368"/>
      <c r="CY87" s="368"/>
      <c r="DD87" s="365"/>
      <c r="DE87" s="365"/>
    </row>
    <row r="88" spans="2:109" ht="13.5" hidden="1">
      <c r="DD88" s="365"/>
      <c r="DE88" s="365"/>
    </row>
    <row r="89" spans="2:109" ht="13.5" hidden="1">
      <c r="DD89" s="365"/>
      <c r="DE89" s="365"/>
    </row>
    <row r="90" spans="2:109" ht="13.5" hidden="1">
      <c r="DD90" s="365"/>
      <c r="DE90" s="365"/>
    </row>
    <row r="91" spans="2:109" ht="13.5" hidden="1">
      <c r="DD91" s="365"/>
      <c r="DE91" s="365"/>
    </row>
    <row r="92" spans="2:109" ht="13.5" hidden="1" customHeight="1">
      <c r="DD92" s="365"/>
      <c r="DE92" s="365"/>
    </row>
    <row r="93" spans="2:109" ht="13.5" hidden="1" customHeight="1">
      <c r="DD93" s="365"/>
      <c r="DE93" s="365"/>
    </row>
    <row r="94" spans="2:109" ht="13.5" hidden="1" customHeight="1">
      <c r="DD94" s="365"/>
      <c r="DE94" s="365"/>
    </row>
    <row r="95" spans="2:109" ht="13.5" hidden="1" customHeight="1">
      <c r="DD95" s="365"/>
      <c r="DE95" s="365"/>
    </row>
    <row r="96" spans="2:109" ht="13.5" hidden="1" customHeight="1">
      <c r="DD96" s="365"/>
      <c r="DE96" s="365"/>
    </row>
    <row r="97" spans="108:109" ht="13.5" hidden="1" customHeight="1">
      <c r="DD97" s="365"/>
      <c r="DE97" s="365"/>
    </row>
    <row r="98" spans="108:109" ht="13.5" hidden="1" customHeight="1">
      <c r="DD98" s="365"/>
      <c r="DE98" s="365"/>
    </row>
    <row r="99" spans="108:109" ht="13.5" hidden="1" customHeight="1">
      <c r="DD99" s="365"/>
      <c r="DE99" s="365"/>
    </row>
    <row r="100" spans="108:109" ht="13.5" hidden="1" customHeight="1">
      <c r="DD100" s="365"/>
      <c r="DE100" s="365"/>
    </row>
    <row r="101" spans="108:109" ht="13.5" hidden="1" customHeight="1">
      <c r="DD101" s="365"/>
      <c r="DE101" s="365"/>
    </row>
    <row r="102" spans="108:109" ht="13.5" hidden="1" customHeight="1">
      <c r="DD102" s="365"/>
      <c r="DE102" s="365"/>
    </row>
    <row r="103" spans="108:109" ht="13.5" hidden="1" customHeight="1">
      <c r="DD103" s="365"/>
      <c r="DE103" s="365"/>
    </row>
    <row r="104" spans="108:109" ht="13.5" hidden="1" customHeight="1">
      <c r="DD104" s="365"/>
      <c r="DE104" s="365"/>
    </row>
    <row r="105" spans="108:109" ht="13.5" hidden="1" customHeight="1">
      <c r="DD105" s="365"/>
      <c r="DE105" s="365"/>
    </row>
    <row r="106" spans="108:109" ht="13.5" hidden="1" customHeight="1">
      <c r="DD106" s="365"/>
      <c r="DE106" s="365"/>
    </row>
    <row r="107" spans="108:109" ht="13.5" hidden="1" customHeight="1">
      <c r="DD107" s="365"/>
      <c r="DE107" s="365"/>
    </row>
    <row r="108" spans="108:109" ht="13.5" hidden="1" customHeight="1">
      <c r="DD108" s="365"/>
      <c r="DE108" s="365"/>
    </row>
    <row r="109" spans="108:109" ht="13.5" hidden="1" customHeight="1">
      <c r="DD109" s="365"/>
      <c r="DE109" s="365"/>
    </row>
    <row r="110" spans="108:109" ht="13.5" hidden="1" customHeight="1">
      <c r="DD110" s="365"/>
      <c r="DE110" s="365"/>
    </row>
    <row r="111" spans="108:109" ht="13.5" hidden="1" customHeight="1">
      <c r="DD111" s="365"/>
      <c r="DE111" s="365"/>
    </row>
    <row r="112" spans="108:109" ht="13.5" hidden="1" customHeight="1">
      <c r="DD112" s="365"/>
      <c r="DE112" s="365"/>
    </row>
    <row r="113" spans="108:109" ht="13.5" hidden="1" customHeight="1">
      <c r="DD113" s="365"/>
      <c r="DE113" s="365"/>
    </row>
    <row r="114" spans="108:109" ht="13.5" hidden="1" customHeight="1">
      <c r="DD114" s="365"/>
      <c r="DE114" s="365"/>
    </row>
    <row r="115" spans="108:109" ht="13.5" hidden="1" customHeight="1">
      <c r="DD115" s="365"/>
      <c r="DE115" s="365"/>
    </row>
    <row r="116" spans="108:109" ht="13.5" hidden="1" customHeight="1">
      <c r="DD116" s="365"/>
      <c r="DE116" s="365"/>
    </row>
    <row r="117" spans="108:109" ht="13.5" hidden="1" customHeight="1">
      <c r="DD117" s="365"/>
      <c r="DE117" s="365"/>
    </row>
    <row r="118" spans="108:109" ht="13.5" hidden="1" customHeight="1">
      <c r="DD118" s="365"/>
      <c r="DE118" s="365"/>
    </row>
    <row r="119" spans="108:109" ht="13.5" hidden="1" customHeight="1">
      <c r="DD119" s="365"/>
      <c r="DE119" s="365"/>
    </row>
    <row r="120" spans="108:109" ht="13.5" hidden="1" customHeight="1">
      <c r="DD120" s="365"/>
      <c r="DE120" s="365"/>
    </row>
    <row r="121" spans="108:109" ht="13.5" hidden="1" customHeight="1">
      <c r="DD121" s="365"/>
      <c r="DE121" s="365"/>
    </row>
    <row r="122" spans="108:109" ht="13.5" hidden="1" customHeight="1">
      <c r="DD122" s="365"/>
      <c r="DE122" s="365"/>
    </row>
    <row r="123" spans="108:109" ht="13.5" hidden="1" customHeight="1">
      <c r="DD123" s="365"/>
      <c r="DE123" s="365"/>
    </row>
    <row r="124" spans="108:109" ht="13.5" hidden="1" customHeight="1">
      <c r="DD124" s="365"/>
      <c r="DE124" s="365"/>
    </row>
    <row r="125" spans="108:109" ht="13.5" hidden="1" customHeight="1">
      <c r="DD125" s="365"/>
      <c r="DE125" s="365"/>
    </row>
    <row r="126" spans="108:109" ht="13.5" hidden="1" customHeight="1">
      <c r="DD126" s="365"/>
      <c r="DE126" s="365"/>
    </row>
    <row r="127" spans="108:109" ht="13.5" hidden="1" customHeight="1">
      <c r="DD127" s="365"/>
      <c r="DE127" s="365"/>
    </row>
    <row r="128" spans="108:109" ht="13.5" hidden="1" customHeight="1">
      <c r="DD128" s="365"/>
      <c r="DE128" s="365"/>
    </row>
    <row r="129" spans="108:109" ht="13.5" hidden="1" customHeight="1">
      <c r="DD129" s="365"/>
      <c r="DE129" s="365"/>
    </row>
    <row r="130" spans="108:109" ht="13.5" hidden="1" customHeight="1">
      <c r="DD130" s="365"/>
      <c r="DE130" s="365"/>
    </row>
    <row r="131" spans="108:109" ht="13.5" hidden="1" customHeight="1">
      <c r="DD131" s="365"/>
      <c r="DE131" s="365"/>
    </row>
    <row r="132" spans="108:109" ht="13.5" hidden="1" customHeight="1">
      <c r="DD132" s="365"/>
      <c r="DE132" s="365"/>
    </row>
    <row r="133" spans="108:109" ht="13.5" hidden="1" customHeight="1">
      <c r="DD133" s="365"/>
      <c r="DE133" s="365"/>
    </row>
    <row r="134" spans="108:109" ht="13.5" hidden="1" customHeight="1">
      <c r="DD134" s="365"/>
      <c r="DE134" s="365"/>
    </row>
    <row r="135" spans="108:109" ht="13.5" hidden="1" customHeight="1">
      <c r="DD135" s="365"/>
      <c r="DE135" s="365"/>
    </row>
    <row r="136" spans="108:109" ht="13.5" hidden="1" customHeight="1">
      <c r="DD136" s="365"/>
      <c r="DE136" s="365"/>
    </row>
    <row r="137" spans="108:109" ht="13.5" hidden="1" customHeight="1">
      <c r="DD137" s="365"/>
      <c r="DE137" s="365"/>
    </row>
    <row r="138" spans="108:109" ht="13.5" hidden="1" customHeight="1">
      <c r="DD138" s="365"/>
      <c r="DE138" s="365"/>
    </row>
    <row r="139" spans="108:109" ht="13.5" hidden="1" customHeight="1">
      <c r="DD139" s="365"/>
      <c r="DE139" s="365"/>
    </row>
    <row r="140" spans="108:109" ht="13.5" hidden="1" customHeight="1">
      <c r="DD140" s="365"/>
      <c r="DE140" s="365"/>
    </row>
    <row r="141" spans="108:109" ht="13.5" hidden="1" customHeight="1">
      <c r="DD141" s="365"/>
      <c r="DE141" s="365"/>
    </row>
    <row r="142" spans="108:109" ht="13.5" hidden="1" customHeight="1">
      <c r="DD142" s="365"/>
      <c r="DE142" s="365"/>
    </row>
    <row r="143" spans="108:109" ht="13.5" hidden="1" customHeight="1">
      <c r="DD143" s="365"/>
      <c r="DE143" s="365"/>
    </row>
    <row r="144" spans="108:109" ht="13.5" hidden="1" customHeight="1">
      <c r="DD144" s="365"/>
      <c r="DE144" s="365"/>
    </row>
    <row r="145" spans="108:109" ht="13.5" hidden="1" customHeight="1">
      <c r="DD145" s="365"/>
      <c r="DE145" s="365"/>
    </row>
    <row r="146" spans="108:109" ht="13.5" hidden="1" customHeight="1">
      <c r="DD146" s="365"/>
      <c r="DE146" s="365"/>
    </row>
    <row r="147" spans="108:109" ht="13.5" hidden="1" customHeight="1">
      <c r="DD147" s="365"/>
      <c r="DE147" s="365"/>
    </row>
    <row r="148" spans="108:109" ht="13.5" hidden="1" customHeight="1">
      <c r="DD148" s="365"/>
      <c r="DE148" s="365"/>
    </row>
    <row r="149" spans="108:109" ht="13.5" hidden="1" customHeight="1">
      <c r="DD149" s="365"/>
      <c r="DE149" s="365"/>
    </row>
    <row r="150" spans="108:109" ht="13.5" hidden="1" customHeight="1">
      <c r="DD150" s="365"/>
      <c r="DE150" s="365"/>
    </row>
    <row r="151" spans="108:109" ht="13.5" hidden="1" customHeight="1">
      <c r="DD151" s="365"/>
      <c r="DE151" s="365"/>
    </row>
    <row r="152" spans="108:109" ht="13.5" hidden="1" customHeight="1">
      <c r="DD152" s="365"/>
      <c r="DE152" s="365"/>
    </row>
    <row r="153" spans="108:109" ht="13.5" hidden="1" customHeight="1">
      <c r="DD153" s="365"/>
      <c r="DE153" s="365"/>
    </row>
    <row r="154" spans="108:109" ht="13.5" hidden="1" customHeight="1">
      <c r="DD154" s="365"/>
      <c r="DE154" s="365"/>
    </row>
    <row r="155" spans="108:109" ht="13.5" hidden="1" customHeight="1">
      <c r="DD155" s="365"/>
      <c r="DE155" s="365"/>
    </row>
    <row r="156" spans="108:109" ht="13.5" hidden="1" customHeight="1">
      <c r="DD156" s="365"/>
      <c r="DE156" s="365"/>
    </row>
    <row r="157" spans="108:109" ht="13.5" hidden="1" customHeight="1">
      <c r="DD157" s="365"/>
      <c r="DE157" s="365"/>
    </row>
    <row r="158" spans="108:109" ht="13.5" hidden="1" customHeight="1">
      <c r="DD158" s="365"/>
      <c r="DE158" s="365"/>
    </row>
    <row r="159" spans="108:109" ht="13.5" hidden="1" customHeight="1">
      <c r="DD159" s="365"/>
      <c r="DE159" s="365"/>
    </row>
    <row r="160" spans="108:109" ht="13.5" hidden="1" customHeight="1">
      <c r="DD160" s="365"/>
      <c r="DE160" s="365"/>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Jx2ysoJtPkifY+9mrKFHSxaFOxAPFtttFcepCzYCphEyGRGIEiBHHqDA8TVttEpZcbkOdE+7bpkhHgsnUcnKyA==" saltValue="04PMpVupOSDzmhFS2r0leQ==" spinCount="100000" sheet="1" objects="1" scenarios="1" formatCells="0"/>
  <dataConsolidate/>
  <mergeCells count="112">
    <mergeCell ref="CF51:CM52"/>
    <mergeCell ref="M57:M58"/>
    <mergeCell ref="N57:N58"/>
    <mergeCell ref="BB57:BO58"/>
    <mergeCell ref="CN51:CU52"/>
    <mergeCell ref="G51:H54"/>
    <mergeCell ref="AN43:DC47"/>
    <mergeCell ref="CV53:DC54"/>
    <mergeCell ref="G50:J50"/>
    <mergeCell ref="AN50:BO50"/>
    <mergeCell ref="BP50:BW50"/>
    <mergeCell ref="BX50:CE50"/>
    <mergeCell ref="CF50:CM50"/>
    <mergeCell ref="CN50:CU50"/>
    <mergeCell ref="CV50:DC50"/>
    <mergeCell ref="CV51:DC52"/>
    <mergeCell ref="N53:N54"/>
    <mergeCell ref="BB53:BO54"/>
    <mergeCell ref="BP53:BW54"/>
    <mergeCell ref="BX53:CE54"/>
    <mergeCell ref="CF53:CM54"/>
    <mergeCell ref="AN51:BA54"/>
    <mergeCell ref="BB51:BO52"/>
    <mergeCell ref="BP51:BW52"/>
    <mergeCell ref="BX51:CE52"/>
    <mergeCell ref="I57:J58"/>
    <mergeCell ref="K57:K58"/>
    <mergeCell ref="G55:H58"/>
    <mergeCell ref="I55:J56"/>
    <mergeCell ref="K55:K56"/>
    <mergeCell ref="L55:L56"/>
    <mergeCell ref="L57:L58"/>
    <mergeCell ref="CN53:CU54"/>
    <mergeCell ref="I51:J52"/>
    <mergeCell ref="K51:K52"/>
    <mergeCell ref="L51:L52"/>
    <mergeCell ref="M51:M52"/>
    <mergeCell ref="N51:N52"/>
    <mergeCell ref="I53:J54"/>
    <mergeCell ref="K53:K54"/>
    <mergeCell ref="L53:L54"/>
    <mergeCell ref="M53:M54"/>
    <mergeCell ref="BX55:CE56"/>
    <mergeCell ref="CF55:CM56"/>
    <mergeCell ref="CN55:CU56"/>
    <mergeCell ref="M55:M56"/>
    <mergeCell ref="N55:N56"/>
    <mergeCell ref="AN55:BA58"/>
    <mergeCell ref="BB55:BO56"/>
    <mergeCell ref="G72:J72"/>
    <mergeCell ref="AN72:BO72"/>
    <mergeCell ref="BP72:BW72"/>
    <mergeCell ref="G73:H76"/>
    <mergeCell ref="I73:J74"/>
    <mergeCell ref="K73:K74"/>
    <mergeCell ref="L73:L74"/>
    <mergeCell ref="M73:M74"/>
    <mergeCell ref="N73:N74"/>
    <mergeCell ref="AN73:BA76"/>
    <mergeCell ref="BB73:BO74"/>
    <mergeCell ref="BP73:BW74"/>
    <mergeCell ref="CV55:DC56"/>
    <mergeCell ref="CV72:DC72"/>
    <mergeCell ref="BX72:CE72"/>
    <mergeCell ref="CF72:CM72"/>
    <mergeCell ref="CN72:CU72"/>
    <mergeCell ref="CV57:DC58"/>
    <mergeCell ref="BB75:BO76"/>
    <mergeCell ref="BP75:BW76"/>
    <mergeCell ref="BX75:CE76"/>
    <mergeCell ref="CF75:CM76"/>
    <mergeCell ref="CN75:CU76"/>
    <mergeCell ref="CV75:DC76"/>
    <mergeCell ref="BX73:CE74"/>
    <mergeCell ref="CF73:CM74"/>
    <mergeCell ref="CN73:CU74"/>
    <mergeCell ref="BX57:CE58"/>
    <mergeCell ref="CF57:CM58"/>
    <mergeCell ref="CN57:CU58"/>
    <mergeCell ref="AN65:DC69"/>
    <mergeCell ref="BP55:BW56"/>
    <mergeCell ref="BP57:BW58"/>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375" style="271" customWidth="1"/>
    <col min="35" max="122" width="2.375" style="270" customWidth="1"/>
    <col min="123" max="16384" width="2.37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492</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fwuZ7C55gBIUF1wxCpLRq2WPatmxLPvH5lras3ZehfUAgBCg+IoCRnBueIn4nmEvNRjSsYmBP/WtPeSQR91SKA==" saltValue="+ZNOSizMZpx6wM5Amm483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375" style="271" customWidth="1"/>
    <col min="35" max="122" width="2.375" style="270" customWidth="1"/>
    <col min="123" max="16384" width="2.37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598</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FckzemXGpcK4a1ow06n9jB4rlFET9q+dtESNyHXaUBVWa+yLyuw8Ff1Llomlbkw0aXvl3puB/4iNS4p5Er577g==" saltValue="ULlj9P0+yIANrt3nlra6k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headerFooter alignWithMargins="0">
    <oddFooter>&amp;C&amp;P/&amp;N</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544</v>
      </c>
      <c r="G2" s="136"/>
      <c r="H2" s="137"/>
    </row>
    <row r="3" spans="1:8">
      <c r="A3" s="133" t="s">
        <v>537</v>
      </c>
      <c r="B3" s="138"/>
      <c r="C3" s="139"/>
      <c r="D3" s="140">
        <v>81771</v>
      </c>
      <c r="E3" s="141"/>
      <c r="F3" s="142">
        <v>238802</v>
      </c>
      <c r="G3" s="143"/>
      <c r="H3" s="144"/>
    </row>
    <row r="4" spans="1:8">
      <c r="A4" s="145"/>
      <c r="B4" s="146"/>
      <c r="C4" s="147"/>
      <c r="D4" s="148">
        <v>34161</v>
      </c>
      <c r="E4" s="149"/>
      <c r="F4" s="150">
        <v>128562</v>
      </c>
      <c r="G4" s="151"/>
      <c r="H4" s="152"/>
    </row>
    <row r="5" spans="1:8">
      <c r="A5" s="133" t="s">
        <v>539</v>
      </c>
      <c r="B5" s="138"/>
      <c r="C5" s="139"/>
      <c r="D5" s="140">
        <v>100778</v>
      </c>
      <c r="E5" s="141"/>
      <c r="F5" s="142">
        <v>288550</v>
      </c>
      <c r="G5" s="143"/>
      <c r="H5" s="144"/>
    </row>
    <row r="6" spans="1:8">
      <c r="A6" s="145"/>
      <c r="B6" s="146"/>
      <c r="C6" s="147"/>
      <c r="D6" s="148">
        <v>18464</v>
      </c>
      <c r="E6" s="149"/>
      <c r="F6" s="150">
        <v>141525</v>
      </c>
      <c r="G6" s="151"/>
      <c r="H6" s="152"/>
    </row>
    <row r="7" spans="1:8">
      <c r="A7" s="133" t="s">
        <v>540</v>
      </c>
      <c r="B7" s="138"/>
      <c r="C7" s="139"/>
      <c r="D7" s="140">
        <v>83603</v>
      </c>
      <c r="E7" s="141"/>
      <c r="F7" s="142">
        <v>287914</v>
      </c>
      <c r="G7" s="143"/>
      <c r="H7" s="144"/>
    </row>
    <row r="8" spans="1:8">
      <c r="A8" s="145"/>
      <c r="B8" s="146"/>
      <c r="C8" s="147"/>
      <c r="D8" s="148">
        <v>35412</v>
      </c>
      <c r="E8" s="149"/>
      <c r="F8" s="150">
        <v>146531</v>
      </c>
      <c r="G8" s="151"/>
      <c r="H8" s="152"/>
    </row>
    <row r="9" spans="1:8">
      <c r="A9" s="133" t="s">
        <v>541</v>
      </c>
      <c r="B9" s="138"/>
      <c r="C9" s="139"/>
      <c r="D9" s="140">
        <v>294036</v>
      </c>
      <c r="E9" s="141"/>
      <c r="F9" s="142">
        <v>310300</v>
      </c>
      <c r="G9" s="143"/>
      <c r="H9" s="144"/>
    </row>
    <row r="10" spans="1:8">
      <c r="A10" s="145"/>
      <c r="B10" s="146"/>
      <c r="C10" s="147"/>
      <c r="D10" s="148">
        <v>101011</v>
      </c>
      <c r="E10" s="149"/>
      <c r="F10" s="150">
        <v>157576</v>
      </c>
      <c r="G10" s="151"/>
      <c r="H10" s="152"/>
    </row>
    <row r="11" spans="1:8">
      <c r="A11" s="133" t="s">
        <v>542</v>
      </c>
      <c r="B11" s="138"/>
      <c r="C11" s="139"/>
      <c r="D11" s="140">
        <v>254411</v>
      </c>
      <c r="E11" s="141"/>
      <c r="F11" s="142">
        <v>317319</v>
      </c>
      <c r="G11" s="143"/>
      <c r="H11" s="144"/>
    </row>
    <row r="12" spans="1:8">
      <c r="A12" s="145"/>
      <c r="B12" s="146"/>
      <c r="C12" s="153"/>
      <c r="D12" s="148">
        <v>13908</v>
      </c>
      <c r="E12" s="149"/>
      <c r="F12" s="150">
        <v>164214</v>
      </c>
      <c r="G12" s="151"/>
      <c r="H12" s="152"/>
    </row>
    <row r="13" spans="1:8">
      <c r="A13" s="133"/>
      <c r="B13" s="138"/>
      <c r="C13" s="154"/>
      <c r="D13" s="155">
        <v>162920</v>
      </c>
      <c r="E13" s="156"/>
      <c r="F13" s="157">
        <v>288577</v>
      </c>
      <c r="G13" s="158"/>
      <c r="H13" s="144"/>
    </row>
    <row r="14" spans="1:8">
      <c r="A14" s="145"/>
      <c r="B14" s="146"/>
      <c r="C14" s="147"/>
      <c r="D14" s="148">
        <v>40591</v>
      </c>
      <c r="E14" s="149"/>
      <c r="F14" s="150">
        <v>147682</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7</v>
      </c>
      <c r="C19" s="159">
        <f>ROUND(VALUE(SUBSTITUTE(実質収支比率等に係る経年分析!G$48,"▲","-")),2)</f>
        <v>4.2</v>
      </c>
      <c r="D19" s="159">
        <f>ROUND(VALUE(SUBSTITUTE(実質収支比率等に係る経年分析!H$48,"▲","-")),2)</f>
        <v>8.6999999999999993</v>
      </c>
      <c r="E19" s="159">
        <f>ROUND(VALUE(SUBSTITUTE(実質収支比率等に係る経年分析!I$48,"▲","-")),2)</f>
        <v>4.66</v>
      </c>
      <c r="F19" s="159">
        <f>ROUND(VALUE(SUBSTITUTE(実質収支比率等に係る経年分析!J$48,"▲","-")),2)</f>
        <v>4.0199999999999996</v>
      </c>
    </row>
    <row r="20" spans="1:11">
      <c r="A20" s="159" t="s">
        <v>49</v>
      </c>
      <c r="B20" s="159">
        <f>ROUND(VALUE(SUBSTITUTE(実質収支比率等に係る経年分析!F$47,"▲","-")),2)</f>
        <v>18.14</v>
      </c>
      <c r="C20" s="159">
        <f>ROUND(VALUE(SUBSTITUTE(実質収支比率等に係る経年分析!G$47,"▲","-")),2)</f>
        <v>21.62</v>
      </c>
      <c r="D20" s="159">
        <f>ROUND(VALUE(SUBSTITUTE(実質収支比率等に係る経年分析!H$47,"▲","-")),2)</f>
        <v>28.77</v>
      </c>
      <c r="E20" s="159">
        <f>ROUND(VALUE(SUBSTITUTE(実質収支比率等に係る経年分析!I$47,"▲","-")),2)</f>
        <v>33.89</v>
      </c>
      <c r="F20" s="159">
        <f>ROUND(VALUE(SUBSTITUTE(実質収支比率等に係る経年分析!J$47,"▲","-")),2)</f>
        <v>36.909999999999997</v>
      </c>
    </row>
    <row r="21" spans="1:11">
      <c r="A21" s="159" t="s">
        <v>50</v>
      </c>
      <c r="B21" s="159">
        <f>IF(ISNUMBER(VALUE(SUBSTITUTE(実質収支比率等に係る経年分析!F$49,"▲","-"))),ROUND(VALUE(SUBSTITUTE(実質収支比率等に係る経年分析!F$49,"▲","-")),2),NA())</f>
        <v>1.36</v>
      </c>
      <c r="C21" s="159">
        <f>IF(ISNUMBER(VALUE(SUBSTITUTE(実質収支比率等に係る経年分析!G$49,"▲","-"))),ROUND(VALUE(SUBSTITUTE(実質収支比率等に係る経年分析!G$49,"▲","-")),2),NA())</f>
        <v>9.93</v>
      </c>
      <c r="D21" s="159">
        <f>IF(ISNUMBER(VALUE(SUBSTITUTE(実質収支比率等に係る経年分析!H$49,"▲","-"))),ROUND(VALUE(SUBSTITUTE(実質収支比率等に係る経年分析!H$49,"▲","-")),2),NA())</f>
        <v>12.63</v>
      </c>
      <c r="E21" s="159">
        <f>IF(ISNUMBER(VALUE(SUBSTITUTE(実質収支比率等に係る経年分析!I$49,"▲","-"))),ROUND(VALUE(SUBSTITUTE(実質収支比率等に係る経年分析!I$49,"▲","-")),2),NA())</f>
        <v>-4.21</v>
      </c>
      <c r="F21" s="159">
        <f>IF(ISNUMBER(VALUE(SUBSTITUTE(実質収支比率等に係る経年分析!J$49,"▲","-"))),ROUND(VALUE(SUBSTITUTE(実質収支比率等に係る経年分析!J$49,"▲","-")),2),NA())</f>
        <v>-0.72</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c r="A31" s="160" t="e">
        <f>IF(連結実質赤字比率に係る赤字・黒字の構成分析!C$39="",NA(),連結実質赤字比率に係る赤字・黒字の構成分析!C$39)</f>
        <v>#N/A</v>
      </c>
      <c r="B31" s="160" t="e">
        <f>IF(ROUND(VALUE(SUBSTITUTE(連結実質赤字比率に係る赤字・黒字の構成分析!F$39,"▲", "-")), 2) &lt; 0, ABS(ROUND(VALUE(SUBSTITUTE(連結実質赤字比率に係る赤字・黒字の構成分析!F$39,"▲", "-")), 2)), NA())</f>
        <v>#VALUE!</v>
      </c>
      <c r="C31" s="160" t="e">
        <f>IF(ROUND(VALUE(SUBSTITUTE(連結実質赤字比率に係る赤字・黒字の構成分析!F$39,"▲", "-")), 2) &gt;= 0, ABS(ROUND(VALUE(SUBSTITUTE(連結実質赤字比率に係る赤字・黒字の構成分析!F$39,"▲", "-")), 2)), NA())</f>
        <v>#VALUE!</v>
      </c>
      <c r="D31" s="160" t="e">
        <f>IF(ROUND(VALUE(SUBSTITUTE(連結実質赤字比率に係る赤字・黒字の構成分析!G$39,"▲", "-")), 2) &lt; 0, ABS(ROUND(VALUE(SUBSTITUTE(連結実質赤字比率に係る赤字・黒字の構成分析!G$39,"▲", "-")), 2)), NA())</f>
        <v>#VALUE!</v>
      </c>
      <c r="E31" s="160" t="e">
        <f>IF(ROUND(VALUE(SUBSTITUTE(連結実質赤字比率に係る赤字・黒字の構成分析!G$39,"▲", "-")), 2) &gt;= 0, ABS(ROUND(VALUE(SUBSTITUTE(連結実質赤字比率に係る赤字・黒字の構成分析!G$39,"▲", "-")), 2)), NA())</f>
        <v>#VALUE!</v>
      </c>
      <c r="F31" s="160" t="e">
        <f>IF(ROUND(VALUE(SUBSTITUTE(連結実質赤字比率に係る赤字・黒字の構成分析!H$39,"▲", "-")), 2) &lt; 0, ABS(ROUND(VALUE(SUBSTITUTE(連結実質赤字比率に係る赤字・黒字の構成分析!H$39,"▲", "-")), 2)), NA())</f>
        <v>#VALUE!</v>
      </c>
      <c r="G31" s="160" t="e">
        <f>IF(ROUND(VALUE(SUBSTITUTE(連結実質赤字比率に係る赤字・黒字の構成分析!H$39,"▲", "-")), 2) &gt;= 0, ABS(ROUND(VALUE(SUBSTITUTE(連結実質赤字比率に係る赤字・黒字の構成分析!H$39,"▲", "-")), 2)), NA())</f>
        <v>#VALUE!</v>
      </c>
      <c r="H31" s="160" t="e">
        <f>IF(ROUND(VALUE(SUBSTITUTE(連結実質赤字比率に係る赤字・黒字の構成分析!I$39,"▲", "-")), 2) &lt; 0, ABS(ROUND(VALUE(SUBSTITUTE(連結実質赤字比率に係る赤字・黒字の構成分析!I$39,"▲", "-")), 2)), NA())</f>
        <v>#VALUE!</v>
      </c>
      <c r="I31" s="160" t="e">
        <f>IF(ROUND(VALUE(SUBSTITUTE(連結実質赤字比率に係る赤字・黒字の構成分析!I$39,"▲", "-")), 2) &gt;= 0, ABS(ROUND(VALUE(SUBSTITUTE(連結実質赤字比率に係る赤字・黒字の構成分析!I$39,"▲", "-")), 2)), NA())</f>
        <v>#VALUE!</v>
      </c>
      <c r="J31" s="160" t="e">
        <f>IF(ROUND(VALUE(SUBSTITUTE(連結実質赤字比率に係る赤字・黒字の構成分析!J$39,"▲", "-")), 2) &lt; 0, ABS(ROUND(VALUE(SUBSTITUTE(連結実質赤字比率に係る赤字・黒字の構成分析!J$39,"▲", "-")), 2)), NA())</f>
        <v>#VALUE!</v>
      </c>
      <c r="K31" s="160" t="e">
        <f>IF(ROUND(VALUE(SUBSTITUTE(連結実質赤字比率に係る赤字・黒字の構成分析!J$39,"▲", "-")), 2) &gt;= 0, ABS(ROUND(VALUE(SUBSTITUTE(連結実質赤字比率に係る赤字・黒字の構成分析!J$39,"▲", "-")), 2)), NA())</f>
        <v>#VALUE!</v>
      </c>
    </row>
    <row r="32" spans="1:11">
      <c r="A32" s="160" t="str">
        <f>IF(連結実質赤字比率に係る赤字・黒字の構成分析!C$38="",NA(),連結実質赤字比率に係る赤字・黒字の構成分析!C$38)</f>
        <v>後期高齢者医療特別会計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0.12</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0.1</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7.0000000000000007E-2</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0.12</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0.09</v>
      </c>
    </row>
    <row r="33" spans="1:16">
      <c r="A33" s="160" t="str">
        <f>IF(連結実質赤字比率に係る赤字・黒字の構成分析!C$37="",NA(),連結実質赤字比率に係る赤字・黒字の構成分析!C$37)</f>
        <v>簡易水道特別会計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0.23</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0.75</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0.19</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0.39</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0.62</v>
      </c>
    </row>
    <row r="34" spans="1:16">
      <c r="A34" s="160" t="str">
        <f>IF(連結実質赤字比率に係る赤字・黒字の構成分析!C$36="",NA(),連結実質赤字比率に係る赤字・黒字の構成分析!C$36)</f>
        <v>介護保険特別会計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1.95</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1.23</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2.0299999999999998</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2.15</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2.4</v>
      </c>
    </row>
    <row r="35" spans="1:16">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7</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4.1900000000000004</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8.6999999999999993</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4.66</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4.0199999999999996</v>
      </c>
    </row>
    <row r="36" spans="1:16">
      <c r="A36" s="160" t="str">
        <f>IF(連結実質赤字比率に係る赤字・黒字の構成分析!C$34="",NA(),連結実質赤字比率に係る赤字・黒字の構成分析!C$34)</f>
        <v>国民健康保険特別会計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7.56</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7.65</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5.77</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7.06</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11.59</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133</v>
      </c>
      <c r="E42" s="161"/>
      <c r="F42" s="161"/>
      <c r="G42" s="161">
        <f>'実質公債費比率（分子）の構造'!L$52</f>
        <v>131</v>
      </c>
      <c r="H42" s="161"/>
      <c r="I42" s="161"/>
      <c r="J42" s="161">
        <f>'実質公債費比率（分子）の構造'!M$52</f>
        <v>113</v>
      </c>
      <c r="K42" s="161"/>
      <c r="L42" s="161"/>
      <c r="M42" s="161">
        <f>'実質公債費比率（分子）の構造'!N$52</f>
        <v>104</v>
      </c>
      <c r="N42" s="161"/>
      <c r="O42" s="161"/>
      <c r="P42" s="161">
        <f>'実質公債費比率（分子）の構造'!O$52</f>
        <v>110</v>
      </c>
    </row>
    <row r="43" spans="1:16">
      <c r="A43" s="161" t="s">
        <v>18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58</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c r="A45" s="161" t="s">
        <v>59</v>
      </c>
      <c r="B45" s="161">
        <f>'実質公債費比率（分子）の構造'!K$49</f>
        <v>47</v>
      </c>
      <c r="C45" s="161"/>
      <c r="D45" s="161"/>
      <c r="E45" s="161">
        <f>'実質公債費比率（分子）の構造'!L$49</f>
        <v>22</v>
      </c>
      <c r="F45" s="161"/>
      <c r="G45" s="161"/>
      <c r="H45" s="161">
        <f>'実質公債費比率（分子）の構造'!M$49</f>
        <v>15</v>
      </c>
      <c r="I45" s="161"/>
      <c r="J45" s="161"/>
      <c r="K45" s="161">
        <f>'実質公債費比率（分子）の構造'!N$49</f>
        <v>16</v>
      </c>
      <c r="L45" s="161"/>
      <c r="M45" s="161"/>
      <c r="N45" s="161">
        <f>'実質公債費比率（分子）の構造'!O$49</f>
        <v>17</v>
      </c>
      <c r="O45" s="161"/>
      <c r="P45" s="161"/>
    </row>
    <row r="46" spans="1:16">
      <c r="A46" s="161" t="s">
        <v>60</v>
      </c>
      <c r="B46" s="161">
        <f>'実質公債費比率（分子）の構造'!K$48</f>
        <v>23</v>
      </c>
      <c r="C46" s="161"/>
      <c r="D46" s="161"/>
      <c r="E46" s="161">
        <f>'実質公債費比率（分子）の構造'!L$48</f>
        <v>22</v>
      </c>
      <c r="F46" s="161"/>
      <c r="G46" s="161"/>
      <c r="H46" s="161">
        <f>'実質公債費比率（分子）の構造'!M$48</f>
        <v>20</v>
      </c>
      <c r="I46" s="161"/>
      <c r="J46" s="161"/>
      <c r="K46" s="161">
        <f>'実質公債費比率（分子）の構造'!N$48</f>
        <v>18</v>
      </c>
      <c r="L46" s="161"/>
      <c r="M46" s="161"/>
      <c r="N46" s="161">
        <f>'実質公債費比率（分子）の構造'!O$48</f>
        <v>13</v>
      </c>
      <c r="O46" s="161"/>
      <c r="P46" s="161"/>
    </row>
    <row r="47" spans="1:16">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63</v>
      </c>
      <c r="B49" s="161">
        <f>'実質公債費比率（分子）の構造'!K$45</f>
        <v>154</v>
      </c>
      <c r="C49" s="161"/>
      <c r="D49" s="161"/>
      <c r="E49" s="161">
        <f>'実質公債費比率（分子）の構造'!L$45</f>
        <v>162</v>
      </c>
      <c r="F49" s="161"/>
      <c r="G49" s="161"/>
      <c r="H49" s="161">
        <f>'実質公債費比率（分子）の構造'!M$45</f>
        <v>90</v>
      </c>
      <c r="I49" s="161"/>
      <c r="J49" s="161"/>
      <c r="K49" s="161">
        <f>'実質公債費比率（分子）の構造'!N$45</f>
        <v>91</v>
      </c>
      <c r="L49" s="161"/>
      <c r="M49" s="161"/>
      <c r="N49" s="161">
        <f>'実質公債費比率（分子）の構造'!O$45</f>
        <v>101</v>
      </c>
      <c r="O49" s="161"/>
      <c r="P49" s="161"/>
    </row>
    <row r="50" spans="1:16">
      <c r="A50" s="161" t="s">
        <v>64</v>
      </c>
      <c r="B50" s="161" t="e">
        <f>NA()</f>
        <v>#N/A</v>
      </c>
      <c r="C50" s="161">
        <f>IF(ISNUMBER('実質公債費比率（分子）の構造'!K$53),'実質公債費比率（分子）の構造'!K$53,NA())</f>
        <v>91</v>
      </c>
      <c r="D50" s="161" t="e">
        <f>NA()</f>
        <v>#N/A</v>
      </c>
      <c r="E50" s="161" t="e">
        <f>NA()</f>
        <v>#N/A</v>
      </c>
      <c r="F50" s="161">
        <f>IF(ISNUMBER('実質公債費比率（分子）の構造'!L$53),'実質公債費比率（分子）の構造'!L$53,NA())</f>
        <v>75</v>
      </c>
      <c r="G50" s="161" t="e">
        <f>NA()</f>
        <v>#N/A</v>
      </c>
      <c r="H50" s="161" t="e">
        <f>NA()</f>
        <v>#N/A</v>
      </c>
      <c r="I50" s="161">
        <f>IF(ISNUMBER('実質公債費比率（分子）の構造'!M$53),'実質公債費比率（分子）の構造'!M$53,NA())</f>
        <v>12</v>
      </c>
      <c r="J50" s="161" t="e">
        <f>NA()</f>
        <v>#N/A</v>
      </c>
      <c r="K50" s="161" t="e">
        <f>NA()</f>
        <v>#N/A</v>
      </c>
      <c r="L50" s="161">
        <f>IF(ISNUMBER('実質公債費比率（分子）の構造'!N$53),'実質公債費比率（分子）の構造'!N$53,NA())</f>
        <v>21</v>
      </c>
      <c r="M50" s="161" t="e">
        <f>NA()</f>
        <v>#N/A</v>
      </c>
      <c r="N50" s="161" t="e">
        <f>NA()</f>
        <v>#N/A</v>
      </c>
      <c r="O50" s="161">
        <f>IF(ISNUMBER('実質公債費比率（分子）の構造'!O$53),'実質公債費比率（分子）の構造'!O$53,NA())</f>
        <v>21</v>
      </c>
      <c r="P50" s="161" t="e">
        <f>NA()</f>
        <v>#N/A</v>
      </c>
    </row>
    <row r="53" spans="1:16">
      <c r="A53" s="129" t="s">
        <v>65</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c r="A56" s="160" t="s">
        <v>37</v>
      </c>
      <c r="B56" s="160"/>
      <c r="C56" s="160"/>
      <c r="D56" s="160">
        <f>'将来負担比率（分子）の構造'!I$52</f>
        <v>1118</v>
      </c>
      <c r="E56" s="160"/>
      <c r="F56" s="160"/>
      <c r="G56" s="160">
        <f>'将来負担比率（分子）の構造'!J$52</f>
        <v>1072</v>
      </c>
      <c r="H56" s="160"/>
      <c r="I56" s="160"/>
      <c r="J56" s="160">
        <f>'将来負担比率（分子）の構造'!K$52</f>
        <v>1086</v>
      </c>
      <c r="K56" s="160"/>
      <c r="L56" s="160"/>
      <c r="M56" s="160">
        <f>'将来負担比率（分子）の構造'!L$52</f>
        <v>1151</v>
      </c>
      <c r="N56" s="160"/>
      <c r="O56" s="160"/>
      <c r="P56" s="160">
        <f>'将来負担比率（分子）の構造'!M$52</f>
        <v>1135</v>
      </c>
    </row>
    <row r="57" spans="1:16">
      <c r="A57" s="160" t="s">
        <v>36</v>
      </c>
      <c r="B57" s="160"/>
      <c r="C57" s="160"/>
      <c r="D57" s="160" t="str">
        <f>'将来負担比率（分子）の構造'!I$51</f>
        <v>-</v>
      </c>
      <c r="E57" s="160"/>
      <c r="F57" s="160"/>
      <c r="G57" s="160" t="str">
        <f>'将来負担比率（分子）の構造'!J$51</f>
        <v>-</v>
      </c>
      <c r="H57" s="160"/>
      <c r="I57" s="160"/>
      <c r="J57" s="160" t="str">
        <f>'将来負担比率（分子）の構造'!K$51</f>
        <v>-</v>
      </c>
      <c r="K57" s="160"/>
      <c r="L57" s="160"/>
      <c r="M57" s="160" t="str">
        <f>'将来負担比率（分子）の構造'!L$51</f>
        <v>-</v>
      </c>
      <c r="N57" s="160"/>
      <c r="O57" s="160"/>
      <c r="P57" s="160" t="str">
        <f>'将来負担比率（分子）の構造'!M$51</f>
        <v>-</v>
      </c>
    </row>
    <row r="58" spans="1:16">
      <c r="A58" s="160" t="s">
        <v>35</v>
      </c>
      <c r="B58" s="160"/>
      <c r="C58" s="160"/>
      <c r="D58" s="160">
        <f>'将来負担比率（分子）の構造'!I$50</f>
        <v>560</v>
      </c>
      <c r="E58" s="160"/>
      <c r="F58" s="160"/>
      <c r="G58" s="160">
        <f>'将来負担比率（分子）の構造'!J$50</f>
        <v>476</v>
      </c>
      <c r="H58" s="160"/>
      <c r="I58" s="160"/>
      <c r="J58" s="160">
        <f>'将来負担比率（分子）の構造'!K$50</f>
        <v>577</v>
      </c>
      <c r="K58" s="160"/>
      <c r="L58" s="160"/>
      <c r="M58" s="160">
        <f>'将来負担比率（分子）の構造'!L$50</f>
        <v>693</v>
      </c>
      <c r="N58" s="160"/>
      <c r="O58" s="160"/>
      <c r="P58" s="160">
        <f>'将来負担比率（分子）の構造'!M$50</f>
        <v>706</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277</v>
      </c>
      <c r="C62" s="160"/>
      <c r="D62" s="160"/>
      <c r="E62" s="160">
        <f>'将来負担比率（分子）の構造'!J$45</f>
        <v>267</v>
      </c>
      <c r="F62" s="160"/>
      <c r="G62" s="160"/>
      <c r="H62" s="160">
        <f>'将来負担比率（分子）の構造'!K$45</f>
        <v>189</v>
      </c>
      <c r="I62" s="160"/>
      <c r="J62" s="160"/>
      <c r="K62" s="160">
        <f>'将来負担比率（分子）の構造'!L$45</f>
        <v>256</v>
      </c>
      <c r="L62" s="160"/>
      <c r="M62" s="160"/>
      <c r="N62" s="160">
        <f>'将来負担比率（分子）の構造'!M$45</f>
        <v>288</v>
      </c>
      <c r="O62" s="160"/>
      <c r="P62" s="160"/>
    </row>
    <row r="63" spans="1:16">
      <c r="A63" s="160" t="s">
        <v>28</v>
      </c>
      <c r="B63" s="160">
        <f>'将来負担比率（分子）の構造'!I$44</f>
        <v>146</v>
      </c>
      <c r="C63" s="160"/>
      <c r="D63" s="160"/>
      <c r="E63" s="160">
        <f>'将来負担比率（分子）の構造'!J$44</f>
        <v>134</v>
      </c>
      <c r="F63" s="160"/>
      <c r="G63" s="160"/>
      <c r="H63" s="160">
        <f>'将来負担比率（分子）の構造'!K$44</f>
        <v>143</v>
      </c>
      <c r="I63" s="160"/>
      <c r="J63" s="160"/>
      <c r="K63" s="160">
        <f>'将来負担比率（分子）の構造'!L$44</f>
        <v>118</v>
      </c>
      <c r="L63" s="160"/>
      <c r="M63" s="160"/>
      <c r="N63" s="160">
        <f>'将来負担比率（分子）の構造'!M$44</f>
        <v>100</v>
      </c>
      <c r="O63" s="160"/>
      <c r="P63" s="160"/>
    </row>
    <row r="64" spans="1:16">
      <c r="A64" s="160" t="s">
        <v>27</v>
      </c>
      <c r="B64" s="160">
        <f>'将来負担比率（分子）の構造'!I$43</f>
        <v>204</v>
      </c>
      <c r="C64" s="160"/>
      <c r="D64" s="160"/>
      <c r="E64" s="160">
        <f>'将来負担比率（分子）の構造'!J$43</f>
        <v>178</v>
      </c>
      <c r="F64" s="160"/>
      <c r="G64" s="160"/>
      <c r="H64" s="160">
        <f>'将来負担比率（分子）の構造'!K$43</f>
        <v>156</v>
      </c>
      <c r="I64" s="160"/>
      <c r="J64" s="160"/>
      <c r="K64" s="160">
        <f>'将来負担比率（分子）の構造'!L$43</f>
        <v>145</v>
      </c>
      <c r="L64" s="160"/>
      <c r="M64" s="160"/>
      <c r="N64" s="160">
        <f>'将来負担比率（分子）の構造'!M$43</f>
        <v>119</v>
      </c>
      <c r="O64" s="160"/>
      <c r="P64" s="160"/>
    </row>
    <row r="65" spans="1:16">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c r="A66" s="160" t="s">
        <v>25</v>
      </c>
      <c r="B66" s="160">
        <f>'将来負担比率（分子）の構造'!I$41</f>
        <v>1246</v>
      </c>
      <c r="C66" s="160"/>
      <c r="D66" s="160"/>
      <c r="E66" s="160">
        <f>'将来負担比率（分子）の構造'!J$41</f>
        <v>1094</v>
      </c>
      <c r="F66" s="160"/>
      <c r="G66" s="160"/>
      <c r="H66" s="160">
        <f>'将来負担比率（分子）の構造'!K$41</f>
        <v>1115</v>
      </c>
      <c r="I66" s="160"/>
      <c r="J66" s="160"/>
      <c r="K66" s="160">
        <f>'将来負担比率（分子）の構造'!L$41</f>
        <v>1146</v>
      </c>
      <c r="L66" s="160"/>
      <c r="M66" s="160"/>
      <c r="N66" s="160">
        <f>'将来負担比率（分子）の構造'!M$41</f>
        <v>1226</v>
      </c>
      <c r="O66" s="160"/>
      <c r="P66" s="160"/>
    </row>
    <row r="67" spans="1:16">
      <c r="A67" s="160" t="s">
        <v>68</v>
      </c>
      <c r="B67" s="160" t="e">
        <f>NA()</f>
        <v>#N/A</v>
      </c>
      <c r="C67" s="160">
        <f>IF(ISNUMBER('将来負担比率（分子）の構造'!I$53), IF('将来負担比率（分子）の構造'!I$53 &lt; 0, 0, '将来負担比率（分子）の構造'!I$53), NA())</f>
        <v>195</v>
      </c>
      <c r="D67" s="160" t="e">
        <f>NA()</f>
        <v>#N/A</v>
      </c>
      <c r="E67" s="160" t="e">
        <f>NA()</f>
        <v>#N/A</v>
      </c>
      <c r="F67" s="160">
        <f>IF(ISNUMBER('将来負担比率（分子）の構造'!J$53), IF('将来負担比率（分子）の構造'!J$53 &lt; 0, 0, '将来負担比率（分子）の構造'!J$53), NA())</f>
        <v>125</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c r="A70" s="162" t="s">
        <v>69</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70</v>
      </c>
      <c r="B72" s="164">
        <f>基金残高に係る経年分析!F55</f>
        <v>265</v>
      </c>
      <c r="C72" s="164">
        <f>基金残高に係る経年分析!G55</f>
        <v>306</v>
      </c>
      <c r="D72" s="164">
        <f>基金残高に係る経年分析!H55</f>
        <v>328</v>
      </c>
    </row>
    <row r="73" spans="1:16">
      <c r="A73" s="163" t="s">
        <v>71</v>
      </c>
      <c r="B73" s="164">
        <f>基金残高に係る経年分析!F56</f>
        <v>69</v>
      </c>
      <c r="C73" s="164">
        <f>基金残高に係る経年分析!G56</f>
        <v>151</v>
      </c>
      <c r="D73" s="164">
        <f>基金残高に係る経年分析!H56</f>
        <v>151</v>
      </c>
    </row>
    <row r="74" spans="1:16">
      <c r="A74" s="163" t="s">
        <v>72</v>
      </c>
      <c r="B74" s="164">
        <f>基金残高に係る経年分析!F57</f>
        <v>292</v>
      </c>
      <c r="C74" s="164">
        <f>基金残高に係る経年分析!G57</f>
        <v>278</v>
      </c>
      <c r="D74" s="164">
        <f>基金残高に係る経年分析!H57</f>
        <v>265</v>
      </c>
    </row>
  </sheetData>
  <sheetProtection algorithmName="SHA-512" hashValue="nvc1NJXNpSI+K/qSrY6VQpml8AGSuSY0d0ohNWrZr/qMFx1ZMmSnHIPpmGJNP4oJOGpeCQUkTCejHcCcZ2yRsA==" saltValue="v0wQBFFi9ubvriTA5l1bC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206</v>
      </c>
      <c r="DI1" s="636"/>
      <c r="DJ1" s="636"/>
      <c r="DK1" s="636"/>
      <c r="DL1" s="636"/>
      <c r="DM1" s="636"/>
      <c r="DN1" s="637"/>
      <c r="DO1" s="205"/>
      <c r="DP1" s="635" t="s">
        <v>207</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c r="B2" s="206" t="s">
        <v>208</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38" t="s">
        <v>209</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210</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211</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c r="B4" s="638" t="s">
        <v>1</v>
      </c>
      <c r="C4" s="639"/>
      <c r="D4" s="639"/>
      <c r="E4" s="639"/>
      <c r="F4" s="639"/>
      <c r="G4" s="639"/>
      <c r="H4" s="639"/>
      <c r="I4" s="639"/>
      <c r="J4" s="639"/>
      <c r="K4" s="639"/>
      <c r="L4" s="639"/>
      <c r="M4" s="639"/>
      <c r="N4" s="639"/>
      <c r="O4" s="639"/>
      <c r="P4" s="639"/>
      <c r="Q4" s="640"/>
      <c r="R4" s="638" t="s">
        <v>212</v>
      </c>
      <c r="S4" s="639"/>
      <c r="T4" s="639"/>
      <c r="U4" s="639"/>
      <c r="V4" s="639"/>
      <c r="W4" s="639"/>
      <c r="X4" s="639"/>
      <c r="Y4" s="640"/>
      <c r="Z4" s="638" t="s">
        <v>213</v>
      </c>
      <c r="AA4" s="639"/>
      <c r="AB4" s="639"/>
      <c r="AC4" s="640"/>
      <c r="AD4" s="638" t="s">
        <v>214</v>
      </c>
      <c r="AE4" s="639"/>
      <c r="AF4" s="639"/>
      <c r="AG4" s="639"/>
      <c r="AH4" s="639"/>
      <c r="AI4" s="639"/>
      <c r="AJ4" s="639"/>
      <c r="AK4" s="640"/>
      <c r="AL4" s="638" t="s">
        <v>213</v>
      </c>
      <c r="AM4" s="639"/>
      <c r="AN4" s="639"/>
      <c r="AO4" s="640"/>
      <c r="AP4" s="644" t="s">
        <v>215</v>
      </c>
      <c r="AQ4" s="644"/>
      <c r="AR4" s="644"/>
      <c r="AS4" s="644"/>
      <c r="AT4" s="644"/>
      <c r="AU4" s="644"/>
      <c r="AV4" s="644"/>
      <c r="AW4" s="644"/>
      <c r="AX4" s="644"/>
      <c r="AY4" s="644"/>
      <c r="AZ4" s="644"/>
      <c r="BA4" s="644"/>
      <c r="BB4" s="644"/>
      <c r="BC4" s="644"/>
      <c r="BD4" s="644"/>
      <c r="BE4" s="644"/>
      <c r="BF4" s="644"/>
      <c r="BG4" s="644" t="s">
        <v>216</v>
      </c>
      <c r="BH4" s="644"/>
      <c r="BI4" s="644"/>
      <c r="BJ4" s="644"/>
      <c r="BK4" s="644"/>
      <c r="BL4" s="644"/>
      <c r="BM4" s="644"/>
      <c r="BN4" s="644"/>
      <c r="BO4" s="644" t="s">
        <v>213</v>
      </c>
      <c r="BP4" s="644"/>
      <c r="BQ4" s="644"/>
      <c r="BR4" s="644"/>
      <c r="BS4" s="644" t="s">
        <v>217</v>
      </c>
      <c r="BT4" s="644"/>
      <c r="BU4" s="644"/>
      <c r="BV4" s="644"/>
      <c r="BW4" s="644"/>
      <c r="BX4" s="644"/>
      <c r="BY4" s="644"/>
      <c r="BZ4" s="644"/>
      <c r="CA4" s="644"/>
      <c r="CB4" s="644"/>
      <c r="CD4" s="641" t="s">
        <v>218</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c r="B5" s="645" t="s">
        <v>219</v>
      </c>
      <c r="C5" s="646"/>
      <c r="D5" s="646"/>
      <c r="E5" s="646"/>
      <c r="F5" s="646"/>
      <c r="G5" s="646"/>
      <c r="H5" s="646"/>
      <c r="I5" s="646"/>
      <c r="J5" s="646"/>
      <c r="K5" s="646"/>
      <c r="L5" s="646"/>
      <c r="M5" s="646"/>
      <c r="N5" s="646"/>
      <c r="O5" s="646"/>
      <c r="P5" s="646"/>
      <c r="Q5" s="647"/>
      <c r="R5" s="648">
        <v>154929</v>
      </c>
      <c r="S5" s="649"/>
      <c r="T5" s="649"/>
      <c r="U5" s="649"/>
      <c r="V5" s="649"/>
      <c r="W5" s="649"/>
      <c r="X5" s="649"/>
      <c r="Y5" s="650"/>
      <c r="Z5" s="651">
        <v>9.8000000000000007</v>
      </c>
      <c r="AA5" s="651"/>
      <c r="AB5" s="651"/>
      <c r="AC5" s="651"/>
      <c r="AD5" s="652">
        <v>154929</v>
      </c>
      <c r="AE5" s="652"/>
      <c r="AF5" s="652"/>
      <c r="AG5" s="652"/>
      <c r="AH5" s="652"/>
      <c r="AI5" s="652"/>
      <c r="AJ5" s="652"/>
      <c r="AK5" s="652"/>
      <c r="AL5" s="653">
        <v>18.3</v>
      </c>
      <c r="AM5" s="654"/>
      <c r="AN5" s="654"/>
      <c r="AO5" s="655"/>
      <c r="AP5" s="645" t="s">
        <v>220</v>
      </c>
      <c r="AQ5" s="646"/>
      <c r="AR5" s="646"/>
      <c r="AS5" s="646"/>
      <c r="AT5" s="646"/>
      <c r="AU5" s="646"/>
      <c r="AV5" s="646"/>
      <c r="AW5" s="646"/>
      <c r="AX5" s="646"/>
      <c r="AY5" s="646"/>
      <c r="AZ5" s="646"/>
      <c r="BA5" s="646"/>
      <c r="BB5" s="646"/>
      <c r="BC5" s="646"/>
      <c r="BD5" s="646"/>
      <c r="BE5" s="646"/>
      <c r="BF5" s="647"/>
      <c r="BG5" s="659">
        <v>154929</v>
      </c>
      <c r="BH5" s="660"/>
      <c r="BI5" s="660"/>
      <c r="BJ5" s="660"/>
      <c r="BK5" s="660"/>
      <c r="BL5" s="660"/>
      <c r="BM5" s="660"/>
      <c r="BN5" s="661"/>
      <c r="BO5" s="662">
        <v>100</v>
      </c>
      <c r="BP5" s="662"/>
      <c r="BQ5" s="662"/>
      <c r="BR5" s="662"/>
      <c r="BS5" s="663">
        <v>1019</v>
      </c>
      <c r="BT5" s="663"/>
      <c r="BU5" s="663"/>
      <c r="BV5" s="663"/>
      <c r="BW5" s="663"/>
      <c r="BX5" s="663"/>
      <c r="BY5" s="663"/>
      <c r="BZ5" s="663"/>
      <c r="CA5" s="663"/>
      <c r="CB5" s="667"/>
      <c r="CD5" s="641" t="s">
        <v>215</v>
      </c>
      <c r="CE5" s="642"/>
      <c r="CF5" s="642"/>
      <c r="CG5" s="642"/>
      <c r="CH5" s="642"/>
      <c r="CI5" s="642"/>
      <c r="CJ5" s="642"/>
      <c r="CK5" s="642"/>
      <c r="CL5" s="642"/>
      <c r="CM5" s="642"/>
      <c r="CN5" s="642"/>
      <c r="CO5" s="642"/>
      <c r="CP5" s="642"/>
      <c r="CQ5" s="643"/>
      <c r="CR5" s="641" t="s">
        <v>221</v>
      </c>
      <c r="CS5" s="642"/>
      <c r="CT5" s="642"/>
      <c r="CU5" s="642"/>
      <c r="CV5" s="642"/>
      <c r="CW5" s="642"/>
      <c r="CX5" s="642"/>
      <c r="CY5" s="643"/>
      <c r="CZ5" s="641" t="s">
        <v>213</v>
      </c>
      <c r="DA5" s="642"/>
      <c r="DB5" s="642"/>
      <c r="DC5" s="643"/>
      <c r="DD5" s="641" t="s">
        <v>222</v>
      </c>
      <c r="DE5" s="642"/>
      <c r="DF5" s="642"/>
      <c r="DG5" s="642"/>
      <c r="DH5" s="642"/>
      <c r="DI5" s="642"/>
      <c r="DJ5" s="642"/>
      <c r="DK5" s="642"/>
      <c r="DL5" s="642"/>
      <c r="DM5" s="642"/>
      <c r="DN5" s="642"/>
      <c r="DO5" s="642"/>
      <c r="DP5" s="643"/>
      <c r="DQ5" s="641" t="s">
        <v>223</v>
      </c>
      <c r="DR5" s="642"/>
      <c r="DS5" s="642"/>
      <c r="DT5" s="642"/>
      <c r="DU5" s="642"/>
      <c r="DV5" s="642"/>
      <c r="DW5" s="642"/>
      <c r="DX5" s="642"/>
      <c r="DY5" s="642"/>
      <c r="DZ5" s="642"/>
      <c r="EA5" s="642"/>
      <c r="EB5" s="642"/>
      <c r="EC5" s="643"/>
    </row>
    <row r="6" spans="2:143" ht="11.25" customHeight="1">
      <c r="B6" s="656" t="s">
        <v>224</v>
      </c>
      <c r="C6" s="657"/>
      <c r="D6" s="657"/>
      <c r="E6" s="657"/>
      <c r="F6" s="657"/>
      <c r="G6" s="657"/>
      <c r="H6" s="657"/>
      <c r="I6" s="657"/>
      <c r="J6" s="657"/>
      <c r="K6" s="657"/>
      <c r="L6" s="657"/>
      <c r="M6" s="657"/>
      <c r="N6" s="657"/>
      <c r="O6" s="657"/>
      <c r="P6" s="657"/>
      <c r="Q6" s="658"/>
      <c r="R6" s="659">
        <v>6028</v>
      </c>
      <c r="S6" s="660"/>
      <c r="T6" s="660"/>
      <c r="U6" s="660"/>
      <c r="V6" s="660"/>
      <c r="W6" s="660"/>
      <c r="X6" s="660"/>
      <c r="Y6" s="661"/>
      <c r="Z6" s="662">
        <v>0.4</v>
      </c>
      <c r="AA6" s="662"/>
      <c r="AB6" s="662"/>
      <c r="AC6" s="662"/>
      <c r="AD6" s="663">
        <v>6028</v>
      </c>
      <c r="AE6" s="663"/>
      <c r="AF6" s="663"/>
      <c r="AG6" s="663"/>
      <c r="AH6" s="663"/>
      <c r="AI6" s="663"/>
      <c r="AJ6" s="663"/>
      <c r="AK6" s="663"/>
      <c r="AL6" s="664">
        <v>0.7</v>
      </c>
      <c r="AM6" s="665"/>
      <c r="AN6" s="665"/>
      <c r="AO6" s="666"/>
      <c r="AP6" s="656" t="s">
        <v>225</v>
      </c>
      <c r="AQ6" s="657"/>
      <c r="AR6" s="657"/>
      <c r="AS6" s="657"/>
      <c r="AT6" s="657"/>
      <c r="AU6" s="657"/>
      <c r="AV6" s="657"/>
      <c r="AW6" s="657"/>
      <c r="AX6" s="657"/>
      <c r="AY6" s="657"/>
      <c r="AZ6" s="657"/>
      <c r="BA6" s="657"/>
      <c r="BB6" s="657"/>
      <c r="BC6" s="657"/>
      <c r="BD6" s="657"/>
      <c r="BE6" s="657"/>
      <c r="BF6" s="658"/>
      <c r="BG6" s="659">
        <v>154929</v>
      </c>
      <c r="BH6" s="660"/>
      <c r="BI6" s="660"/>
      <c r="BJ6" s="660"/>
      <c r="BK6" s="660"/>
      <c r="BL6" s="660"/>
      <c r="BM6" s="660"/>
      <c r="BN6" s="661"/>
      <c r="BO6" s="662">
        <v>100</v>
      </c>
      <c r="BP6" s="662"/>
      <c r="BQ6" s="662"/>
      <c r="BR6" s="662"/>
      <c r="BS6" s="663">
        <v>1019</v>
      </c>
      <c r="BT6" s="663"/>
      <c r="BU6" s="663"/>
      <c r="BV6" s="663"/>
      <c r="BW6" s="663"/>
      <c r="BX6" s="663"/>
      <c r="BY6" s="663"/>
      <c r="BZ6" s="663"/>
      <c r="CA6" s="663"/>
      <c r="CB6" s="667"/>
      <c r="CD6" s="670" t="s">
        <v>226</v>
      </c>
      <c r="CE6" s="671"/>
      <c r="CF6" s="671"/>
      <c r="CG6" s="671"/>
      <c r="CH6" s="671"/>
      <c r="CI6" s="671"/>
      <c r="CJ6" s="671"/>
      <c r="CK6" s="671"/>
      <c r="CL6" s="671"/>
      <c r="CM6" s="671"/>
      <c r="CN6" s="671"/>
      <c r="CO6" s="671"/>
      <c r="CP6" s="671"/>
      <c r="CQ6" s="672"/>
      <c r="CR6" s="659">
        <v>44069</v>
      </c>
      <c r="CS6" s="660"/>
      <c r="CT6" s="660"/>
      <c r="CU6" s="660"/>
      <c r="CV6" s="660"/>
      <c r="CW6" s="660"/>
      <c r="CX6" s="660"/>
      <c r="CY6" s="661"/>
      <c r="CZ6" s="653">
        <v>2.9</v>
      </c>
      <c r="DA6" s="654"/>
      <c r="DB6" s="654"/>
      <c r="DC6" s="673"/>
      <c r="DD6" s="668" t="s">
        <v>123</v>
      </c>
      <c r="DE6" s="660"/>
      <c r="DF6" s="660"/>
      <c r="DG6" s="660"/>
      <c r="DH6" s="660"/>
      <c r="DI6" s="660"/>
      <c r="DJ6" s="660"/>
      <c r="DK6" s="660"/>
      <c r="DL6" s="660"/>
      <c r="DM6" s="660"/>
      <c r="DN6" s="660"/>
      <c r="DO6" s="660"/>
      <c r="DP6" s="661"/>
      <c r="DQ6" s="668">
        <v>44069</v>
      </c>
      <c r="DR6" s="660"/>
      <c r="DS6" s="660"/>
      <c r="DT6" s="660"/>
      <c r="DU6" s="660"/>
      <c r="DV6" s="660"/>
      <c r="DW6" s="660"/>
      <c r="DX6" s="660"/>
      <c r="DY6" s="660"/>
      <c r="DZ6" s="660"/>
      <c r="EA6" s="660"/>
      <c r="EB6" s="660"/>
      <c r="EC6" s="669"/>
    </row>
    <row r="7" spans="2:143" ht="11.25" customHeight="1">
      <c r="B7" s="656" t="s">
        <v>227</v>
      </c>
      <c r="C7" s="657"/>
      <c r="D7" s="657"/>
      <c r="E7" s="657"/>
      <c r="F7" s="657"/>
      <c r="G7" s="657"/>
      <c r="H7" s="657"/>
      <c r="I7" s="657"/>
      <c r="J7" s="657"/>
      <c r="K7" s="657"/>
      <c r="L7" s="657"/>
      <c r="M7" s="657"/>
      <c r="N7" s="657"/>
      <c r="O7" s="657"/>
      <c r="P7" s="657"/>
      <c r="Q7" s="658"/>
      <c r="R7" s="659">
        <v>270</v>
      </c>
      <c r="S7" s="660"/>
      <c r="T7" s="660"/>
      <c r="U7" s="660"/>
      <c r="V7" s="660"/>
      <c r="W7" s="660"/>
      <c r="X7" s="660"/>
      <c r="Y7" s="661"/>
      <c r="Z7" s="662">
        <v>0</v>
      </c>
      <c r="AA7" s="662"/>
      <c r="AB7" s="662"/>
      <c r="AC7" s="662"/>
      <c r="AD7" s="663">
        <v>270</v>
      </c>
      <c r="AE7" s="663"/>
      <c r="AF7" s="663"/>
      <c r="AG7" s="663"/>
      <c r="AH7" s="663"/>
      <c r="AI7" s="663"/>
      <c r="AJ7" s="663"/>
      <c r="AK7" s="663"/>
      <c r="AL7" s="664">
        <v>0</v>
      </c>
      <c r="AM7" s="665"/>
      <c r="AN7" s="665"/>
      <c r="AO7" s="666"/>
      <c r="AP7" s="656" t="s">
        <v>228</v>
      </c>
      <c r="AQ7" s="657"/>
      <c r="AR7" s="657"/>
      <c r="AS7" s="657"/>
      <c r="AT7" s="657"/>
      <c r="AU7" s="657"/>
      <c r="AV7" s="657"/>
      <c r="AW7" s="657"/>
      <c r="AX7" s="657"/>
      <c r="AY7" s="657"/>
      <c r="AZ7" s="657"/>
      <c r="BA7" s="657"/>
      <c r="BB7" s="657"/>
      <c r="BC7" s="657"/>
      <c r="BD7" s="657"/>
      <c r="BE7" s="657"/>
      <c r="BF7" s="658"/>
      <c r="BG7" s="659">
        <v>52026</v>
      </c>
      <c r="BH7" s="660"/>
      <c r="BI7" s="660"/>
      <c r="BJ7" s="660"/>
      <c r="BK7" s="660"/>
      <c r="BL7" s="660"/>
      <c r="BM7" s="660"/>
      <c r="BN7" s="661"/>
      <c r="BO7" s="662">
        <v>33.6</v>
      </c>
      <c r="BP7" s="662"/>
      <c r="BQ7" s="662"/>
      <c r="BR7" s="662"/>
      <c r="BS7" s="663">
        <v>1019</v>
      </c>
      <c r="BT7" s="663"/>
      <c r="BU7" s="663"/>
      <c r="BV7" s="663"/>
      <c r="BW7" s="663"/>
      <c r="BX7" s="663"/>
      <c r="BY7" s="663"/>
      <c r="BZ7" s="663"/>
      <c r="CA7" s="663"/>
      <c r="CB7" s="667"/>
      <c r="CD7" s="674" t="s">
        <v>229</v>
      </c>
      <c r="CE7" s="675"/>
      <c r="CF7" s="675"/>
      <c r="CG7" s="675"/>
      <c r="CH7" s="675"/>
      <c r="CI7" s="675"/>
      <c r="CJ7" s="675"/>
      <c r="CK7" s="675"/>
      <c r="CL7" s="675"/>
      <c r="CM7" s="675"/>
      <c r="CN7" s="675"/>
      <c r="CO7" s="675"/>
      <c r="CP7" s="675"/>
      <c r="CQ7" s="676"/>
      <c r="CR7" s="659">
        <v>428539</v>
      </c>
      <c r="CS7" s="660"/>
      <c r="CT7" s="660"/>
      <c r="CU7" s="660"/>
      <c r="CV7" s="660"/>
      <c r="CW7" s="660"/>
      <c r="CX7" s="660"/>
      <c r="CY7" s="661"/>
      <c r="CZ7" s="662">
        <v>27.9</v>
      </c>
      <c r="DA7" s="662"/>
      <c r="DB7" s="662"/>
      <c r="DC7" s="662"/>
      <c r="DD7" s="668">
        <v>121889</v>
      </c>
      <c r="DE7" s="660"/>
      <c r="DF7" s="660"/>
      <c r="DG7" s="660"/>
      <c r="DH7" s="660"/>
      <c r="DI7" s="660"/>
      <c r="DJ7" s="660"/>
      <c r="DK7" s="660"/>
      <c r="DL7" s="660"/>
      <c r="DM7" s="660"/>
      <c r="DN7" s="660"/>
      <c r="DO7" s="660"/>
      <c r="DP7" s="661"/>
      <c r="DQ7" s="668">
        <v>276269</v>
      </c>
      <c r="DR7" s="660"/>
      <c r="DS7" s="660"/>
      <c r="DT7" s="660"/>
      <c r="DU7" s="660"/>
      <c r="DV7" s="660"/>
      <c r="DW7" s="660"/>
      <c r="DX7" s="660"/>
      <c r="DY7" s="660"/>
      <c r="DZ7" s="660"/>
      <c r="EA7" s="660"/>
      <c r="EB7" s="660"/>
      <c r="EC7" s="669"/>
    </row>
    <row r="8" spans="2:143" ht="11.25" customHeight="1">
      <c r="B8" s="656" t="s">
        <v>230</v>
      </c>
      <c r="C8" s="657"/>
      <c r="D8" s="657"/>
      <c r="E8" s="657"/>
      <c r="F8" s="657"/>
      <c r="G8" s="657"/>
      <c r="H8" s="657"/>
      <c r="I8" s="657"/>
      <c r="J8" s="657"/>
      <c r="K8" s="657"/>
      <c r="L8" s="657"/>
      <c r="M8" s="657"/>
      <c r="N8" s="657"/>
      <c r="O8" s="657"/>
      <c r="P8" s="657"/>
      <c r="Q8" s="658"/>
      <c r="R8" s="659">
        <v>1003</v>
      </c>
      <c r="S8" s="660"/>
      <c r="T8" s="660"/>
      <c r="U8" s="660"/>
      <c r="V8" s="660"/>
      <c r="W8" s="660"/>
      <c r="X8" s="660"/>
      <c r="Y8" s="661"/>
      <c r="Z8" s="662">
        <v>0.1</v>
      </c>
      <c r="AA8" s="662"/>
      <c r="AB8" s="662"/>
      <c r="AC8" s="662"/>
      <c r="AD8" s="663">
        <v>1003</v>
      </c>
      <c r="AE8" s="663"/>
      <c r="AF8" s="663"/>
      <c r="AG8" s="663"/>
      <c r="AH8" s="663"/>
      <c r="AI8" s="663"/>
      <c r="AJ8" s="663"/>
      <c r="AK8" s="663"/>
      <c r="AL8" s="664">
        <v>0.1</v>
      </c>
      <c r="AM8" s="665"/>
      <c r="AN8" s="665"/>
      <c r="AO8" s="666"/>
      <c r="AP8" s="656" t="s">
        <v>231</v>
      </c>
      <c r="AQ8" s="657"/>
      <c r="AR8" s="657"/>
      <c r="AS8" s="657"/>
      <c r="AT8" s="657"/>
      <c r="AU8" s="657"/>
      <c r="AV8" s="657"/>
      <c r="AW8" s="657"/>
      <c r="AX8" s="657"/>
      <c r="AY8" s="657"/>
      <c r="AZ8" s="657"/>
      <c r="BA8" s="657"/>
      <c r="BB8" s="657"/>
      <c r="BC8" s="657"/>
      <c r="BD8" s="657"/>
      <c r="BE8" s="657"/>
      <c r="BF8" s="658"/>
      <c r="BG8" s="659">
        <v>2305</v>
      </c>
      <c r="BH8" s="660"/>
      <c r="BI8" s="660"/>
      <c r="BJ8" s="660"/>
      <c r="BK8" s="660"/>
      <c r="BL8" s="660"/>
      <c r="BM8" s="660"/>
      <c r="BN8" s="661"/>
      <c r="BO8" s="662">
        <v>1.5</v>
      </c>
      <c r="BP8" s="662"/>
      <c r="BQ8" s="662"/>
      <c r="BR8" s="662"/>
      <c r="BS8" s="668" t="s">
        <v>123</v>
      </c>
      <c r="BT8" s="660"/>
      <c r="BU8" s="660"/>
      <c r="BV8" s="660"/>
      <c r="BW8" s="660"/>
      <c r="BX8" s="660"/>
      <c r="BY8" s="660"/>
      <c r="BZ8" s="660"/>
      <c r="CA8" s="660"/>
      <c r="CB8" s="669"/>
      <c r="CD8" s="674" t="s">
        <v>232</v>
      </c>
      <c r="CE8" s="675"/>
      <c r="CF8" s="675"/>
      <c r="CG8" s="675"/>
      <c r="CH8" s="675"/>
      <c r="CI8" s="675"/>
      <c r="CJ8" s="675"/>
      <c r="CK8" s="675"/>
      <c r="CL8" s="675"/>
      <c r="CM8" s="675"/>
      <c r="CN8" s="675"/>
      <c r="CO8" s="675"/>
      <c r="CP8" s="675"/>
      <c r="CQ8" s="676"/>
      <c r="CR8" s="659">
        <v>476763</v>
      </c>
      <c r="CS8" s="660"/>
      <c r="CT8" s="660"/>
      <c r="CU8" s="660"/>
      <c r="CV8" s="660"/>
      <c r="CW8" s="660"/>
      <c r="CX8" s="660"/>
      <c r="CY8" s="661"/>
      <c r="CZ8" s="662">
        <v>31</v>
      </c>
      <c r="DA8" s="662"/>
      <c r="DB8" s="662"/>
      <c r="DC8" s="662"/>
      <c r="DD8" s="668">
        <v>163689</v>
      </c>
      <c r="DE8" s="660"/>
      <c r="DF8" s="660"/>
      <c r="DG8" s="660"/>
      <c r="DH8" s="660"/>
      <c r="DI8" s="660"/>
      <c r="DJ8" s="660"/>
      <c r="DK8" s="660"/>
      <c r="DL8" s="660"/>
      <c r="DM8" s="660"/>
      <c r="DN8" s="660"/>
      <c r="DO8" s="660"/>
      <c r="DP8" s="661"/>
      <c r="DQ8" s="668">
        <v>238729</v>
      </c>
      <c r="DR8" s="660"/>
      <c r="DS8" s="660"/>
      <c r="DT8" s="660"/>
      <c r="DU8" s="660"/>
      <c r="DV8" s="660"/>
      <c r="DW8" s="660"/>
      <c r="DX8" s="660"/>
      <c r="DY8" s="660"/>
      <c r="DZ8" s="660"/>
      <c r="EA8" s="660"/>
      <c r="EB8" s="660"/>
      <c r="EC8" s="669"/>
    </row>
    <row r="9" spans="2:143" ht="11.25" customHeight="1">
      <c r="B9" s="656" t="s">
        <v>233</v>
      </c>
      <c r="C9" s="657"/>
      <c r="D9" s="657"/>
      <c r="E9" s="657"/>
      <c r="F9" s="657"/>
      <c r="G9" s="657"/>
      <c r="H9" s="657"/>
      <c r="I9" s="657"/>
      <c r="J9" s="657"/>
      <c r="K9" s="657"/>
      <c r="L9" s="657"/>
      <c r="M9" s="657"/>
      <c r="N9" s="657"/>
      <c r="O9" s="657"/>
      <c r="P9" s="657"/>
      <c r="Q9" s="658"/>
      <c r="R9" s="659">
        <v>986</v>
      </c>
      <c r="S9" s="660"/>
      <c r="T9" s="660"/>
      <c r="U9" s="660"/>
      <c r="V9" s="660"/>
      <c r="W9" s="660"/>
      <c r="X9" s="660"/>
      <c r="Y9" s="661"/>
      <c r="Z9" s="662">
        <v>0.1</v>
      </c>
      <c r="AA9" s="662"/>
      <c r="AB9" s="662"/>
      <c r="AC9" s="662"/>
      <c r="AD9" s="663">
        <v>986</v>
      </c>
      <c r="AE9" s="663"/>
      <c r="AF9" s="663"/>
      <c r="AG9" s="663"/>
      <c r="AH9" s="663"/>
      <c r="AI9" s="663"/>
      <c r="AJ9" s="663"/>
      <c r="AK9" s="663"/>
      <c r="AL9" s="664">
        <v>0.1</v>
      </c>
      <c r="AM9" s="665"/>
      <c r="AN9" s="665"/>
      <c r="AO9" s="666"/>
      <c r="AP9" s="656" t="s">
        <v>234</v>
      </c>
      <c r="AQ9" s="657"/>
      <c r="AR9" s="657"/>
      <c r="AS9" s="657"/>
      <c r="AT9" s="657"/>
      <c r="AU9" s="657"/>
      <c r="AV9" s="657"/>
      <c r="AW9" s="657"/>
      <c r="AX9" s="657"/>
      <c r="AY9" s="657"/>
      <c r="AZ9" s="657"/>
      <c r="BA9" s="657"/>
      <c r="BB9" s="657"/>
      <c r="BC9" s="657"/>
      <c r="BD9" s="657"/>
      <c r="BE9" s="657"/>
      <c r="BF9" s="658"/>
      <c r="BG9" s="659">
        <v>43883</v>
      </c>
      <c r="BH9" s="660"/>
      <c r="BI9" s="660"/>
      <c r="BJ9" s="660"/>
      <c r="BK9" s="660"/>
      <c r="BL9" s="660"/>
      <c r="BM9" s="660"/>
      <c r="BN9" s="661"/>
      <c r="BO9" s="662">
        <v>28.3</v>
      </c>
      <c r="BP9" s="662"/>
      <c r="BQ9" s="662"/>
      <c r="BR9" s="662"/>
      <c r="BS9" s="668" t="s">
        <v>123</v>
      </c>
      <c r="BT9" s="660"/>
      <c r="BU9" s="660"/>
      <c r="BV9" s="660"/>
      <c r="BW9" s="660"/>
      <c r="BX9" s="660"/>
      <c r="BY9" s="660"/>
      <c r="BZ9" s="660"/>
      <c r="CA9" s="660"/>
      <c r="CB9" s="669"/>
      <c r="CD9" s="674" t="s">
        <v>235</v>
      </c>
      <c r="CE9" s="675"/>
      <c r="CF9" s="675"/>
      <c r="CG9" s="675"/>
      <c r="CH9" s="675"/>
      <c r="CI9" s="675"/>
      <c r="CJ9" s="675"/>
      <c r="CK9" s="675"/>
      <c r="CL9" s="675"/>
      <c r="CM9" s="675"/>
      <c r="CN9" s="675"/>
      <c r="CO9" s="675"/>
      <c r="CP9" s="675"/>
      <c r="CQ9" s="676"/>
      <c r="CR9" s="659">
        <v>140535</v>
      </c>
      <c r="CS9" s="660"/>
      <c r="CT9" s="660"/>
      <c r="CU9" s="660"/>
      <c r="CV9" s="660"/>
      <c r="CW9" s="660"/>
      <c r="CX9" s="660"/>
      <c r="CY9" s="661"/>
      <c r="CZ9" s="662">
        <v>9.1</v>
      </c>
      <c r="DA9" s="662"/>
      <c r="DB9" s="662"/>
      <c r="DC9" s="662"/>
      <c r="DD9" s="668">
        <v>907</v>
      </c>
      <c r="DE9" s="660"/>
      <c r="DF9" s="660"/>
      <c r="DG9" s="660"/>
      <c r="DH9" s="660"/>
      <c r="DI9" s="660"/>
      <c r="DJ9" s="660"/>
      <c r="DK9" s="660"/>
      <c r="DL9" s="660"/>
      <c r="DM9" s="660"/>
      <c r="DN9" s="660"/>
      <c r="DO9" s="660"/>
      <c r="DP9" s="661"/>
      <c r="DQ9" s="668">
        <v>125477</v>
      </c>
      <c r="DR9" s="660"/>
      <c r="DS9" s="660"/>
      <c r="DT9" s="660"/>
      <c r="DU9" s="660"/>
      <c r="DV9" s="660"/>
      <c r="DW9" s="660"/>
      <c r="DX9" s="660"/>
      <c r="DY9" s="660"/>
      <c r="DZ9" s="660"/>
      <c r="EA9" s="660"/>
      <c r="EB9" s="660"/>
      <c r="EC9" s="669"/>
    </row>
    <row r="10" spans="2:143" ht="11.25" customHeight="1">
      <c r="B10" s="656" t="s">
        <v>236</v>
      </c>
      <c r="C10" s="657"/>
      <c r="D10" s="657"/>
      <c r="E10" s="657"/>
      <c r="F10" s="657"/>
      <c r="G10" s="657"/>
      <c r="H10" s="657"/>
      <c r="I10" s="657"/>
      <c r="J10" s="657"/>
      <c r="K10" s="657"/>
      <c r="L10" s="657"/>
      <c r="M10" s="657"/>
      <c r="N10" s="657"/>
      <c r="O10" s="657"/>
      <c r="P10" s="657"/>
      <c r="Q10" s="658"/>
      <c r="R10" s="659" t="s">
        <v>123</v>
      </c>
      <c r="S10" s="660"/>
      <c r="T10" s="660"/>
      <c r="U10" s="660"/>
      <c r="V10" s="660"/>
      <c r="W10" s="660"/>
      <c r="X10" s="660"/>
      <c r="Y10" s="661"/>
      <c r="Z10" s="662" t="s">
        <v>132</v>
      </c>
      <c r="AA10" s="662"/>
      <c r="AB10" s="662"/>
      <c r="AC10" s="662"/>
      <c r="AD10" s="663" t="s">
        <v>123</v>
      </c>
      <c r="AE10" s="663"/>
      <c r="AF10" s="663"/>
      <c r="AG10" s="663"/>
      <c r="AH10" s="663"/>
      <c r="AI10" s="663"/>
      <c r="AJ10" s="663"/>
      <c r="AK10" s="663"/>
      <c r="AL10" s="664" t="s">
        <v>123</v>
      </c>
      <c r="AM10" s="665"/>
      <c r="AN10" s="665"/>
      <c r="AO10" s="666"/>
      <c r="AP10" s="656" t="s">
        <v>237</v>
      </c>
      <c r="AQ10" s="657"/>
      <c r="AR10" s="657"/>
      <c r="AS10" s="657"/>
      <c r="AT10" s="657"/>
      <c r="AU10" s="657"/>
      <c r="AV10" s="657"/>
      <c r="AW10" s="657"/>
      <c r="AX10" s="657"/>
      <c r="AY10" s="657"/>
      <c r="AZ10" s="657"/>
      <c r="BA10" s="657"/>
      <c r="BB10" s="657"/>
      <c r="BC10" s="657"/>
      <c r="BD10" s="657"/>
      <c r="BE10" s="657"/>
      <c r="BF10" s="658"/>
      <c r="BG10" s="659">
        <v>4615</v>
      </c>
      <c r="BH10" s="660"/>
      <c r="BI10" s="660"/>
      <c r="BJ10" s="660"/>
      <c r="BK10" s="660"/>
      <c r="BL10" s="660"/>
      <c r="BM10" s="660"/>
      <c r="BN10" s="661"/>
      <c r="BO10" s="662">
        <v>3</v>
      </c>
      <c r="BP10" s="662"/>
      <c r="BQ10" s="662"/>
      <c r="BR10" s="662"/>
      <c r="BS10" s="668">
        <v>775</v>
      </c>
      <c r="BT10" s="660"/>
      <c r="BU10" s="660"/>
      <c r="BV10" s="660"/>
      <c r="BW10" s="660"/>
      <c r="BX10" s="660"/>
      <c r="BY10" s="660"/>
      <c r="BZ10" s="660"/>
      <c r="CA10" s="660"/>
      <c r="CB10" s="669"/>
      <c r="CD10" s="674" t="s">
        <v>238</v>
      </c>
      <c r="CE10" s="675"/>
      <c r="CF10" s="675"/>
      <c r="CG10" s="675"/>
      <c r="CH10" s="675"/>
      <c r="CI10" s="675"/>
      <c r="CJ10" s="675"/>
      <c r="CK10" s="675"/>
      <c r="CL10" s="675"/>
      <c r="CM10" s="675"/>
      <c r="CN10" s="675"/>
      <c r="CO10" s="675"/>
      <c r="CP10" s="675"/>
      <c r="CQ10" s="676"/>
      <c r="CR10" s="659" t="s">
        <v>123</v>
      </c>
      <c r="CS10" s="660"/>
      <c r="CT10" s="660"/>
      <c r="CU10" s="660"/>
      <c r="CV10" s="660"/>
      <c r="CW10" s="660"/>
      <c r="CX10" s="660"/>
      <c r="CY10" s="661"/>
      <c r="CZ10" s="662" t="s">
        <v>123</v>
      </c>
      <c r="DA10" s="662"/>
      <c r="DB10" s="662"/>
      <c r="DC10" s="662"/>
      <c r="DD10" s="668" t="s">
        <v>123</v>
      </c>
      <c r="DE10" s="660"/>
      <c r="DF10" s="660"/>
      <c r="DG10" s="660"/>
      <c r="DH10" s="660"/>
      <c r="DI10" s="660"/>
      <c r="DJ10" s="660"/>
      <c r="DK10" s="660"/>
      <c r="DL10" s="660"/>
      <c r="DM10" s="660"/>
      <c r="DN10" s="660"/>
      <c r="DO10" s="660"/>
      <c r="DP10" s="661"/>
      <c r="DQ10" s="668" t="s">
        <v>123</v>
      </c>
      <c r="DR10" s="660"/>
      <c r="DS10" s="660"/>
      <c r="DT10" s="660"/>
      <c r="DU10" s="660"/>
      <c r="DV10" s="660"/>
      <c r="DW10" s="660"/>
      <c r="DX10" s="660"/>
      <c r="DY10" s="660"/>
      <c r="DZ10" s="660"/>
      <c r="EA10" s="660"/>
      <c r="EB10" s="660"/>
      <c r="EC10" s="669"/>
    </row>
    <row r="11" spans="2:143" ht="11.25" customHeight="1">
      <c r="B11" s="656" t="s">
        <v>239</v>
      </c>
      <c r="C11" s="657"/>
      <c r="D11" s="657"/>
      <c r="E11" s="657"/>
      <c r="F11" s="657"/>
      <c r="G11" s="657"/>
      <c r="H11" s="657"/>
      <c r="I11" s="657"/>
      <c r="J11" s="657"/>
      <c r="K11" s="657"/>
      <c r="L11" s="657"/>
      <c r="M11" s="657"/>
      <c r="N11" s="657"/>
      <c r="O11" s="657"/>
      <c r="P11" s="657"/>
      <c r="Q11" s="658"/>
      <c r="R11" s="659" t="s">
        <v>123</v>
      </c>
      <c r="S11" s="660"/>
      <c r="T11" s="660"/>
      <c r="U11" s="660"/>
      <c r="V11" s="660"/>
      <c r="W11" s="660"/>
      <c r="X11" s="660"/>
      <c r="Y11" s="661"/>
      <c r="Z11" s="662" t="s">
        <v>132</v>
      </c>
      <c r="AA11" s="662"/>
      <c r="AB11" s="662"/>
      <c r="AC11" s="662"/>
      <c r="AD11" s="663" t="s">
        <v>123</v>
      </c>
      <c r="AE11" s="663"/>
      <c r="AF11" s="663"/>
      <c r="AG11" s="663"/>
      <c r="AH11" s="663"/>
      <c r="AI11" s="663"/>
      <c r="AJ11" s="663"/>
      <c r="AK11" s="663"/>
      <c r="AL11" s="664" t="s">
        <v>123</v>
      </c>
      <c r="AM11" s="665"/>
      <c r="AN11" s="665"/>
      <c r="AO11" s="666"/>
      <c r="AP11" s="656" t="s">
        <v>240</v>
      </c>
      <c r="AQ11" s="657"/>
      <c r="AR11" s="657"/>
      <c r="AS11" s="657"/>
      <c r="AT11" s="657"/>
      <c r="AU11" s="657"/>
      <c r="AV11" s="657"/>
      <c r="AW11" s="657"/>
      <c r="AX11" s="657"/>
      <c r="AY11" s="657"/>
      <c r="AZ11" s="657"/>
      <c r="BA11" s="657"/>
      <c r="BB11" s="657"/>
      <c r="BC11" s="657"/>
      <c r="BD11" s="657"/>
      <c r="BE11" s="657"/>
      <c r="BF11" s="658"/>
      <c r="BG11" s="659">
        <v>1223</v>
      </c>
      <c r="BH11" s="660"/>
      <c r="BI11" s="660"/>
      <c r="BJ11" s="660"/>
      <c r="BK11" s="660"/>
      <c r="BL11" s="660"/>
      <c r="BM11" s="660"/>
      <c r="BN11" s="661"/>
      <c r="BO11" s="662">
        <v>0.8</v>
      </c>
      <c r="BP11" s="662"/>
      <c r="BQ11" s="662"/>
      <c r="BR11" s="662"/>
      <c r="BS11" s="668">
        <v>244</v>
      </c>
      <c r="BT11" s="660"/>
      <c r="BU11" s="660"/>
      <c r="BV11" s="660"/>
      <c r="BW11" s="660"/>
      <c r="BX11" s="660"/>
      <c r="BY11" s="660"/>
      <c r="BZ11" s="660"/>
      <c r="CA11" s="660"/>
      <c r="CB11" s="669"/>
      <c r="CD11" s="674" t="s">
        <v>241</v>
      </c>
      <c r="CE11" s="675"/>
      <c r="CF11" s="675"/>
      <c r="CG11" s="675"/>
      <c r="CH11" s="675"/>
      <c r="CI11" s="675"/>
      <c r="CJ11" s="675"/>
      <c r="CK11" s="675"/>
      <c r="CL11" s="675"/>
      <c r="CM11" s="675"/>
      <c r="CN11" s="675"/>
      <c r="CO11" s="675"/>
      <c r="CP11" s="675"/>
      <c r="CQ11" s="676"/>
      <c r="CR11" s="659">
        <v>25619</v>
      </c>
      <c r="CS11" s="660"/>
      <c r="CT11" s="660"/>
      <c r="CU11" s="660"/>
      <c r="CV11" s="660"/>
      <c r="CW11" s="660"/>
      <c r="CX11" s="660"/>
      <c r="CY11" s="661"/>
      <c r="CZ11" s="662">
        <v>1.7</v>
      </c>
      <c r="DA11" s="662"/>
      <c r="DB11" s="662"/>
      <c r="DC11" s="662"/>
      <c r="DD11" s="668">
        <v>2099</v>
      </c>
      <c r="DE11" s="660"/>
      <c r="DF11" s="660"/>
      <c r="DG11" s="660"/>
      <c r="DH11" s="660"/>
      <c r="DI11" s="660"/>
      <c r="DJ11" s="660"/>
      <c r="DK11" s="660"/>
      <c r="DL11" s="660"/>
      <c r="DM11" s="660"/>
      <c r="DN11" s="660"/>
      <c r="DO11" s="660"/>
      <c r="DP11" s="661"/>
      <c r="DQ11" s="668">
        <v>18574</v>
      </c>
      <c r="DR11" s="660"/>
      <c r="DS11" s="660"/>
      <c r="DT11" s="660"/>
      <c r="DU11" s="660"/>
      <c r="DV11" s="660"/>
      <c r="DW11" s="660"/>
      <c r="DX11" s="660"/>
      <c r="DY11" s="660"/>
      <c r="DZ11" s="660"/>
      <c r="EA11" s="660"/>
      <c r="EB11" s="660"/>
      <c r="EC11" s="669"/>
    </row>
    <row r="12" spans="2:143" ht="11.25" customHeight="1">
      <c r="B12" s="656" t="s">
        <v>242</v>
      </c>
      <c r="C12" s="657"/>
      <c r="D12" s="657"/>
      <c r="E12" s="657"/>
      <c r="F12" s="657"/>
      <c r="G12" s="657"/>
      <c r="H12" s="657"/>
      <c r="I12" s="657"/>
      <c r="J12" s="657"/>
      <c r="K12" s="657"/>
      <c r="L12" s="657"/>
      <c r="M12" s="657"/>
      <c r="N12" s="657"/>
      <c r="O12" s="657"/>
      <c r="P12" s="657"/>
      <c r="Q12" s="658"/>
      <c r="R12" s="659">
        <v>22742</v>
      </c>
      <c r="S12" s="660"/>
      <c r="T12" s="660"/>
      <c r="U12" s="660"/>
      <c r="V12" s="660"/>
      <c r="W12" s="660"/>
      <c r="X12" s="660"/>
      <c r="Y12" s="661"/>
      <c r="Z12" s="662">
        <v>1.4</v>
      </c>
      <c r="AA12" s="662"/>
      <c r="AB12" s="662"/>
      <c r="AC12" s="662"/>
      <c r="AD12" s="663">
        <v>22742</v>
      </c>
      <c r="AE12" s="663"/>
      <c r="AF12" s="663"/>
      <c r="AG12" s="663"/>
      <c r="AH12" s="663"/>
      <c r="AI12" s="663"/>
      <c r="AJ12" s="663"/>
      <c r="AK12" s="663"/>
      <c r="AL12" s="664">
        <v>2.7</v>
      </c>
      <c r="AM12" s="665"/>
      <c r="AN12" s="665"/>
      <c r="AO12" s="666"/>
      <c r="AP12" s="656" t="s">
        <v>243</v>
      </c>
      <c r="AQ12" s="657"/>
      <c r="AR12" s="657"/>
      <c r="AS12" s="657"/>
      <c r="AT12" s="657"/>
      <c r="AU12" s="657"/>
      <c r="AV12" s="657"/>
      <c r="AW12" s="657"/>
      <c r="AX12" s="657"/>
      <c r="AY12" s="657"/>
      <c r="AZ12" s="657"/>
      <c r="BA12" s="657"/>
      <c r="BB12" s="657"/>
      <c r="BC12" s="657"/>
      <c r="BD12" s="657"/>
      <c r="BE12" s="657"/>
      <c r="BF12" s="658"/>
      <c r="BG12" s="659">
        <v>86069</v>
      </c>
      <c r="BH12" s="660"/>
      <c r="BI12" s="660"/>
      <c r="BJ12" s="660"/>
      <c r="BK12" s="660"/>
      <c r="BL12" s="660"/>
      <c r="BM12" s="660"/>
      <c r="BN12" s="661"/>
      <c r="BO12" s="662">
        <v>55.6</v>
      </c>
      <c r="BP12" s="662"/>
      <c r="BQ12" s="662"/>
      <c r="BR12" s="662"/>
      <c r="BS12" s="668" t="s">
        <v>123</v>
      </c>
      <c r="BT12" s="660"/>
      <c r="BU12" s="660"/>
      <c r="BV12" s="660"/>
      <c r="BW12" s="660"/>
      <c r="BX12" s="660"/>
      <c r="BY12" s="660"/>
      <c r="BZ12" s="660"/>
      <c r="CA12" s="660"/>
      <c r="CB12" s="669"/>
      <c r="CD12" s="674" t="s">
        <v>244</v>
      </c>
      <c r="CE12" s="675"/>
      <c r="CF12" s="675"/>
      <c r="CG12" s="675"/>
      <c r="CH12" s="675"/>
      <c r="CI12" s="675"/>
      <c r="CJ12" s="675"/>
      <c r="CK12" s="675"/>
      <c r="CL12" s="675"/>
      <c r="CM12" s="675"/>
      <c r="CN12" s="675"/>
      <c r="CO12" s="675"/>
      <c r="CP12" s="675"/>
      <c r="CQ12" s="676"/>
      <c r="CR12" s="659">
        <v>67004</v>
      </c>
      <c r="CS12" s="660"/>
      <c r="CT12" s="660"/>
      <c r="CU12" s="660"/>
      <c r="CV12" s="660"/>
      <c r="CW12" s="660"/>
      <c r="CX12" s="660"/>
      <c r="CY12" s="661"/>
      <c r="CZ12" s="662">
        <v>4.4000000000000004</v>
      </c>
      <c r="DA12" s="662"/>
      <c r="DB12" s="662"/>
      <c r="DC12" s="662"/>
      <c r="DD12" s="668">
        <v>1542</v>
      </c>
      <c r="DE12" s="660"/>
      <c r="DF12" s="660"/>
      <c r="DG12" s="660"/>
      <c r="DH12" s="660"/>
      <c r="DI12" s="660"/>
      <c r="DJ12" s="660"/>
      <c r="DK12" s="660"/>
      <c r="DL12" s="660"/>
      <c r="DM12" s="660"/>
      <c r="DN12" s="660"/>
      <c r="DO12" s="660"/>
      <c r="DP12" s="661"/>
      <c r="DQ12" s="668">
        <v>54578</v>
      </c>
      <c r="DR12" s="660"/>
      <c r="DS12" s="660"/>
      <c r="DT12" s="660"/>
      <c r="DU12" s="660"/>
      <c r="DV12" s="660"/>
      <c r="DW12" s="660"/>
      <c r="DX12" s="660"/>
      <c r="DY12" s="660"/>
      <c r="DZ12" s="660"/>
      <c r="EA12" s="660"/>
      <c r="EB12" s="660"/>
      <c r="EC12" s="669"/>
    </row>
    <row r="13" spans="2:143" ht="11.25" customHeight="1">
      <c r="B13" s="656" t="s">
        <v>245</v>
      </c>
      <c r="C13" s="657"/>
      <c r="D13" s="657"/>
      <c r="E13" s="657"/>
      <c r="F13" s="657"/>
      <c r="G13" s="657"/>
      <c r="H13" s="657"/>
      <c r="I13" s="657"/>
      <c r="J13" s="657"/>
      <c r="K13" s="657"/>
      <c r="L13" s="657"/>
      <c r="M13" s="657"/>
      <c r="N13" s="657"/>
      <c r="O13" s="657"/>
      <c r="P13" s="657"/>
      <c r="Q13" s="658"/>
      <c r="R13" s="659">
        <v>35054</v>
      </c>
      <c r="S13" s="660"/>
      <c r="T13" s="660"/>
      <c r="U13" s="660"/>
      <c r="V13" s="660"/>
      <c r="W13" s="660"/>
      <c r="X13" s="660"/>
      <c r="Y13" s="661"/>
      <c r="Z13" s="662">
        <v>2.2000000000000002</v>
      </c>
      <c r="AA13" s="662"/>
      <c r="AB13" s="662"/>
      <c r="AC13" s="662"/>
      <c r="AD13" s="663">
        <v>35054</v>
      </c>
      <c r="AE13" s="663"/>
      <c r="AF13" s="663"/>
      <c r="AG13" s="663"/>
      <c r="AH13" s="663"/>
      <c r="AI13" s="663"/>
      <c r="AJ13" s="663"/>
      <c r="AK13" s="663"/>
      <c r="AL13" s="664">
        <v>4.0999999999999996</v>
      </c>
      <c r="AM13" s="665"/>
      <c r="AN13" s="665"/>
      <c r="AO13" s="666"/>
      <c r="AP13" s="656" t="s">
        <v>246</v>
      </c>
      <c r="AQ13" s="657"/>
      <c r="AR13" s="657"/>
      <c r="AS13" s="657"/>
      <c r="AT13" s="657"/>
      <c r="AU13" s="657"/>
      <c r="AV13" s="657"/>
      <c r="AW13" s="657"/>
      <c r="AX13" s="657"/>
      <c r="AY13" s="657"/>
      <c r="AZ13" s="657"/>
      <c r="BA13" s="657"/>
      <c r="BB13" s="657"/>
      <c r="BC13" s="657"/>
      <c r="BD13" s="657"/>
      <c r="BE13" s="657"/>
      <c r="BF13" s="658"/>
      <c r="BG13" s="659">
        <v>86069</v>
      </c>
      <c r="BH13" s="660"/>
      <c r="BI13" s="660"/>
      <c r="BJ13" s="660"/>
      <c r="BK13" s="660"/>
      <c r="BL13" s="660"/>
      <c r="BM13" s="660"/>
      <c r="BN13" s="661"/>
      <c r="BO13" s="662">
        <v>55.6</v>
      </c>
      <c r="BP13" s="662"/>
      <c r="BQ13" s="662"/>
      <c r="BR13" s="662"/>
      <c r="BS13" s="668" t="s">
        <v>123</v>
      </c>
      <c r="BT13" s="660"/>
      <c r="BU13" s="660"/>
      <c r="BV13" s="660"/>
      <c r="BW13" s="660"/>
      <c r="BX13" s="660"/>
      <c r="BY13" s="660"/>
      <c r="BZ13" s="660"/>
      <c r="CA13" s="660"/>
      <c r="CB13" s="669"/>
      <c r="CD13" s="674" t="s">
        <v>247</v>
      </c>
      <c r="CE13" s="675"/>
      <c r="CF13" s="675"/>
      <c r="CG13" s="675"/>
      <c r="CH13" s="675"/>
      <c r="CI13" s="675"/>
      <c r="CJ13" s="675"/>
      <c r="CK13" s="675"/>
      <c r="CL13" s="675"/>
      <c r="CM13" s="675"/>
      <c r="CN13" s="675"/>
      <c r="CO13" s="675"/>
      <c r="CP13" s="675"/>
      <c r="CQ13" s="676"/>
      <c r="CR13" s="659">
        <v>93984</v>
      </c>
      <c r="CS13" s="660"/>
      <c r="CT13" s="660"/>
      <c r="CU13" s="660"/>
      <c r="CV13" s="660"/>
      <c r="CW13" s="660"/>
      <c r="CX13" s="660"/>
      <c r="CY13" s="661"/>
      <c r="CZ13" s="662">
        <v>6.1</v>
      </c>
      <c r="DA13" s="662"/>
      <c r="DB13" s="662"/>
      <c r="DC13" s="662"/>
      <c r="DD13" s="668">
        <v>60571</v>
      </c>
      <c r="DE13" s="660"/>
      <c r="DF13" s="660"/>
      <c r="DG13" s="660"/>
      <c r="DH13" s="660"/>
      <c r="DI13" s="660"/>
      <c r="DJ13" s="660"/>
      <c r="DK13" s="660"/>
      <c r="DL13" s="660"/>
      <c r="DM13" s="660"/>
      <c r="DN13" s="660"/>
      <c r="DO13" s="660"/>
      <c r="DP13" s="661"/>
      <c r="DQ13" s="668">
        <v>34978</v>
      </c>
      <c r="DR13" s="660"/>
      <c r="DS13" s="660"/>
      <c r="DT13" s="660"/>
      <c r="DU13" s="660"/>
      <c r="DV13" s="660"/>
      <c r="DW13" s="660"/>
      <c r="DX13" s="660"/>
      <c r="DY13" s="660"/>
      <c r="DZ13" s="660"/>
      <c r="EA13" s="660"/>
      <c r="EB13" s="660"/>
      <c r="EC13" s="669"/>
    </row>
    <row r="14" spans="2:143" ht="11.25" customHeight="1">
      <c r="B14" s="656" t="s">
        <v>248</v>
      </c>
      <c r="C14" s="657"/>
      <c r="D14" s="657"/>
      <c r="E14" s="657"/>
      <c r="F14" s="657"/>
      <c r="G14" s="657"/>
      <c r="H14" s="657"/>
      <c r="I14" s="657"/>
      <c r="J14" s="657"/>
      <c r="K14" s="657"/>
      <c r="L14" s="657"/>
      <c r="M14" s="657"/>
      <c r="N14" s="657"/>
      <c r="O14" s="657"/>
      <c r="P14" s="657"/>
      <c r="Q14" s="658"/>
      <c r="R14" s="659" t="s">
        <v>123</v>
      </c>
      <c r="S14" s="660"/>
      <c r="T14" s="660"/>
      <c r="U14" s="660"/>
      <c r="V14" s="660"/>
      <c r="W14" s="660"/>
      <c r="X14" s="660"/>
      <c r="Y14" s="661"/>
      <c r="Z14" s="662" t="s">
        <v>123</v>
      </c>
      <c r="AA14" s="662"/>
      <c r="AB14" s="662"/>
      <c r="AC14" s="662"/>
      <c r="AD14" s="663" t="s">
        <v>123</v>
      </c>
      <c r="AE14" s="663"/>
      <c r="AF14" s="663"/>
      <c r="AG14" s="663"/>
      <c r="AH14" s="663"/>
      <c r="AI14" s="663"/>
      <c r="AJ14" s="663"/>
      <c r="AK14" s="663"/>
      <c r="AL14" s="664" t="s">
        <v>123</v>
      </c>
      <c r="AM14" s="665"/>
      <c r="AN14" s="665"/>
      <c r="AO14" s="666"/>
      <c r="AP14" s="656" t="s">
        <v>249</v>
      </c>
      <c r="AQ14" s="657"/>
      <c r="AR14" s="657"/>
      <c r="AS14" s="657"/>
      <c r="AT14" s="657"/>
      <c r="AU14" s="657"/>
      <c r="AV14" s="657"/>
      <c r="AW14" s="657"/>
      <c r="AX14" s="657"/>
      <c r="AY14" s="657"/>
      <c r="AZ14" s="657"/>
      <c r="BA14" s="657"/>
      <c r="BB14" s="657"/>
      <c r="BC14" s="657"/>
      <c r="BD14" s="657"/>
      <c r="BE14" s="657"/>
      <c r="BF14" s="658"/>
      <c r="BG14" s="659">
        <v>4255</v>
      </c>
      <c r="BH14" s="660"/>
      <c r="BI14" s="660"/>
      <c r="BJ14" s="660"/>
      <c r="BK14" s="660"/>
      <c r="BL14" s="660"/>
      <c r="BM14" s="660"/>
      <c r="BN14" s="661"/>
      <c r="BO14" s="662">
        <v>2.7</v>
      </c>
      <c r="BP14" s="662"/>
      <c r="BQ14" s="662"/>
      <c r="BR14" s="662"/>
      <c r="BS14" s="668" t="s">
        <v>123</v>
      </c>
      <c r="BT14" s="660"/>
      <c r="BU14" s="660"/>
      <c r="BV14" s="660"/>
      <c r="BW14" s="660"/>
      <c r="BX14" s="660"/>
      <c r="BY14" s="660"/>
      <c r="BZ14" s="660"/>
      <c r="CA14" s="660"/>
      <c r="CB14" s="669"/>
      <c r="CD14" s="674" t="s">
        <v>250</v>
      </c>
      <c r="CE14" s="675"/>
      <c r="CF14" s="675"/>
      <c r="CG14" s="675"/>
      <c r="CH14" s="675"/>
      <c r="CI14" s="675"/>
      <c r="CJ14" s="675"/>
      <c r="CK14" s="675"/>
      <c r="CL14" s="675"/>
      <c r="CM14" s="675"/>
      <c r="CN14" s="675"/>
      <c r="CO14" s="675"/>
      <c r="CP14" s="675"/>
      <c r="CQ14" s="676"/>
      <c r="CR14" s="659">
        <v>66155</v>
      </c>
      <c r="CS14" s="660"/>
      <c r="CT14" s="660"/>
      <c r="CU14" s="660"/>
      <c r="CV14" s="660"/>
      <c r="CW14" s="660"/>
      <c r="CX14" s="660"/>
      <c r="CY14" s="661"/>
      <c r="CZ14" s="662">
        <v>4.3</v>
      </c>
      <c r="DA14" s="662"/>
      <c r="DB14" s="662"/>
      <c r="DC14" s="662"/>
      <c r="DD14" s="668" t="s">
        <v>123</v>
      </c>
      <c r="DE14" s="660"/>
      <c r="DF14" s="660"/>
      <c r="DG14" s="660"/>
      <c r="DH14" s="660"/>
      <c r="DI14" s="660"/>
      <c r="DJ14" s="660"/>
      <c r="DK14" s="660"/>
      <c r="DL14" s="660"/>
      <c r="DM14" s="660"/>
      <c r="DN14" s="660"/>
      <c r="DO14" s="660"/>
      <c r="DP14" s="661"/>
      <c r="DQ14" s="668">
        <v>62852</v>
      </c>
      <c r="DR14" s="660"/>
      <c r="DS14" s="660"/>
      <c r="DT14" s="660"/>
      <c r="DU14" s="660"/>
      <c r="DV14" s="660"/>
      <c r="DW14" s="660"/>
      <c r="DX14" s="660"/>
      <c r="DY14" s="660"/>
      <c r="DZ14" s="660"/>
      <c r="EA14" s="660"/>
      <c r="EB14" s="660"/>
      <c r="EC14" s="669"/>
    </row>
    <row r="15" spans="2:143" ht="11.25" customHeight="1">
      <c r="B15" s="656" t="s">
        <v>251</v>
      </c>
      <c r="C15" s="657"/>
      <c r="D15" s="657"/>
      <c r="E15" s="657"/>
      <c r="F15" s="657"/>
      <c r="G15" s="657"/>
      <c r="H15" s="657"/>
      <c r="I15" s="657"/>
      <c r="J15" s="657"/>
      <c r="K15" s="657"/>
      <c r="L15" s="657"/>
      <c r="M15" s="657"/>
      <c r="N15" s="657"/>
      <c r="O15" s="657"/>
      <c r="P15" s="657"/>
      <c r="Q15" s="658"/>
      <c r="R15" s="659">
        <v>2471</v>
      </c>
      <c r="S15" s="660"/>
      <c r="T15" s="660"/>
      <c r="U15" s="660"/>
      <c r="V15" s="660"/>
      <c r="W15" s="660"/>
      <c r="X15" s="660"/>
      <c r="Y15" s="661"/>
      <c r="Z15" s="662">
        <v>0.2</v>
      </c>
      <c r="AA15" s="662"/>
      <c r="AB15" s="662"/>
      <c r="AC15" s="662"/>
      <c r="AD15" s="663">
        <v>2471</v>
      </c>
      <c r="AE15" s="663"/>
      <c r="AF15" s="663"/>
      <c r="AG15" s="663"/>
      <c r="AH15" s="663"/>
      <c r="AI15" s="663"/>
      <c r="AJ15" s="663"/>
      <c r="AK15" s="663"/>
      <c r="AL15" s="664">
        <v>0.3</v>
      </c>
      <c r="AM15" s="665"/>
      <c r="AN15" s="665"/>
      <c r="AO15" s="666"/>
      <c r="AP15" s="656" t="s">
        <v>252</v>
      </c>
      <c r="AQ15" s="657"/>
      <c r="AR15" s="657"/>
      <c r="AS15" s="657"/>
      <c r="AT15" s="657"/>
      <c r="AU15" s="657"/>
      <c r="AV15" s="657"/>
      <c r="AW15" s="657"/>
      <c r="AX15" s="657"/>
      <c r="AY15" s="657"/>
      <c r="AZ15" s="657"/>
      <c r="BA15" s="657"/>
      <c r="BB15" s="657"/>
      <c r="BC15" s="657"/>
      <c r="BD15" s="657"/>
      <c r="BE15" s="657"/>
      <c r="BF15" s="658"/>
      <c r="BG15" s="659">
        <v>12579</v>
      </c>
      <c r="BH15" s="660"/>
      <c r="BI15" s="660"/>
      <c r="BJ15" s="660"/>
      <c r="BK15" s="660"/>
      <c r="BL15" s="660"/>
      <c r="BM15" s="660"/>
      <c r="BN15" s="661"/>
      <c r="BO15" s="662">
        <v>8.1</v>
      </c>
      <c r="BP15" s="662"/>
      <c r="BQ15" s="662"/>
      <c r="BR15" s="662"/>
      <c r="BS15" s="668" t="s">
        <v>123</v>
      </c>
      <c r="BT15" s="660"/>
      <c r="BU15" s="660"/>
      <c r="BV15" s="660"/>
      <c r="BW15" s="660"/>
      <c r="BX15" s="660"/>
      <c r="BY15" s="660"/>
      <c r="BZ15" s="660"/>
      <c r="CA15" s="660"/>
      <c r="CB15" s="669"/>
      <c r="CD15" s="674" t="s">
        <v>253</v>
      </c>
      <c r="CE15" s="675"/>
      <c r="CF15" s="675"/>
      <c r="CG15" s="675"/>
      <c r="CH15" s="675"/>
      <c r="CI15" s="675"/>
      <c r="CJ15" s="675"/>
      <c r="CK15" s="675"/>
      <c r="CL15" s="675"/>
      <c r="CM15" s="675"/>
      <c r="CN15" s="675"/>
      <c r="CO15" s="675"/>
      <c r="CP15" s="675"/>
      <c r="CQ15" s="676"/>
      <c r="CR15" s="659">
        <v>84955</v>
      </c>
      <c r="CS15" s="660"/>
      <c r="CT15" s="660"/>
      <c r="CU15" s="660"/>
      <c r="CV15" s="660"/>
      <c r="CW15" s="660"/>
      <c r="CX15" s="660"/>
      <c r="CY15" s="661"/>
      <c r="CZ15" s="662">
        <v>5.5</v>
      </c>
      <c r="DA15" s="662"/>
      <c r="DB15" s="662"/>
      <c r="DC15" s="662"/>
      <c r="DD15" s="668">
        <v>3443</v>
      </c>
      <c r="DE15" s="660"/>
      <c r="DF15" s="660"/>
      <c r="DG15" s="660"/>
      <c r="DH15" s="660"/>
      <c r="DI15" s="660"/>
      <c r="DJ15" s="660"/>
      <c r="DK15" s="660"/>
      <c r="DL15" s="660"/>
      <c r="DM15" s="660"/>
      <c r="DN15" s="660"/>
      <c r="DO15" s="660"/>
      <c r="DP15" s="661"/>
      <c r="DQ15" s="668">
        <v>67415</v>
      </c>
      <c r="DR15" s="660"/>
      <c r="DS15" s="660"/>
      <c r="DT15" s="660"/>
      <c r="DU15" s="660"/>
      <c r="DV15" s="660"/>
      <c r="DW15" s="660"/>
      <c r="DX15" s="660"/>
      <c r="DY15" s="660"/>
      <c r="DZ15" s="660"/>
      <c r="EA15" s="660"/>
      <c r="EB15" s="660"/>
      <c r="EC15" s="669"/>
    </row>
    <row r="16" spans="2:143" ht="11.25" customHeight="1">
      <c r="B16" s="656" t="s">
        <v>254</v>
      </c>
      <c r="C16" s="657"/>
      <c r="D16" s="657"/>
      <c r="E16" s="657"/>
      <c r="F16" s="657"/>
      <c r="G16" s="657"/>
      <c r="H16" s="657"/>
      <c r="I16" s="657"/>
      <c r="J16" s="657"/>
      <c r="K16" s="657"/>
      <c r="L16" s="657"/>
      <c r="M16" s="657"/>
      <c r="N16" s="657"/>
      <c r="O16" s="657"/>
      <c r="P16" s="657"/>
      <c r="Q16" s="658"/>
      <c r="R16" s="659" t="s">
        <v>132</v>
      </c>
      <c r="S16" s="660"/>
      <c r="T16" s="660"/>
      <c r="U16" s="660"/>
      <c r="V16" s="660"/>
      <c r="W16" s="660"/>
      <c r="X16" s="660"/>
      <c r="Y16" s="661"/>
      <c r="Z16" s="662" t="s">
        <v>123</v>
      </c>
      <c r="AA16" s="662"/>
      <c r="AB16" s="662"/>
      <c r="AC16" s="662"/>
      <c r="AD16" s="663" t="s">
        <v>123</v>
      </c>
      <c r="AE16" s="663"/>
      <c r="AF16" s="663"/>
      <c r="AG16" s="663"/>
      <c r="AH16" s="663"/>
      <c r="AI16" s="663"/>
      <c r="AJ16" s="663"/>
      <c r="AK16" s="663"/>
      <c r="AL16" s="664" t="s">
        <v>123</v>
      </c>
      <c r="AM16" s="665"/>
      <c r="AN16" s="665"/>
      <c r="AO16" s="666"/>
      <c r="AP16" s="656" t="s">
        <v>255</v>
      </c>
      <c r="AQ16" s="657"/>
      <c r="AR16" s="657"/>
      <c r="AS16" s="657"/>
      <c r="AT16" s="657"/>
      <c r="AU16" s="657"/>
      <c r="AV16" s="657"/>
      <c r="AW16" s="657"/>
      <c r="AX16" s="657"/>
      <c r="AY16" s="657"/>
      <c r="AZ16" s="657"/>
      <c r="BA16" s="657"/>
      <c r="BB16" s="657"/>
      <c r="BC16" s="657"/>
      <c r="BD16" s="657"/>
      <c r="BE16" s="657"/>
      <c r="BF16" s="658"/>
      <c r="BG16" s="659" t="s">
        <v>123</v>
      </c>
      <c r="BH16" s="660"/>
      <c r="BI16" s="660"/>
      <c r="BJ16" s="660"/>
      <c r="BK16" s="660"/>
      <c r="BL16" s="660"/>
      <c r="BM16" s="660"/>
      <c r="BN16" s="661"/>
      <c r="BO16" s="662" t="s">
        <v>132</v>
      </c>
      <c r="BP16" s="662"/>
      <c r="BQ16" s="662"/>
      <c r="BR16" s="662"/>
      <c r="BS16" s="668" t="s">
        <v>123</v>
      </c>
      <c r="BT16" s="660"/>
      <c r="BU16" s="660"/>
      <c r="BV16" s="660"/>
      <c r="BW16" s="660"/>
      <c r="BX16" s="660"/>
      <c r="BY16" s="660"/>
      <c r="BZ16" s="660"/>
      <c r="CA16" s="660"/>
      <c r="CB16" s="669"/>
      <c r="CD16" s="674" t="s">
        <v>256</v>
      </c>
      <c r="CE16" s="675"/>
      <c r="CF16" s="675"/>
      <c r="CG16" s="675"/>
      <c r="CH16" s="675"/>
      <c r="CI16" s="675"/>
      <c r="CJ16" s="675"/>
      <c r="CK16" s="675"/>
      <c r="CL16" s="675"/>
      <c r="CM16" s="675"/>
      <c r="CN16" s="675"/>
      <c r="CO16" s="675"/>
      <c r="CP16" s="675"/>
      <c r="CQ16" s="676"/>
      <c r="CR16" s="659">
        <v>3164</v>
      </c>
      <c r="CS16" s="660"/>
      <c r="CT16" s="660"/>
      <c r="CU16" s="660"/>
      <c r="CV16" s="660"/>
      <c r="CW16" s="660"/>
      <c r="CX16" s="660"/>
      <c r="CY16" s="661"/>
      <c r="CZ16" s="662">
        <v>0.2</v>
      </c>
      <c r="DA16" s="662"/>
      <c r="DB16" s="662"/>
      <c r="DC16" s="662"/>
      <c r="DD16" s="668" t="s">
        <v>132</v>
      </c>
      <c r="DE16" s="660"/>
      <c r="DF16" s="660"/>
      <c r="DG16" s="660"/>
      <c r="DH16" s="660"/>
      <c r="DI16" s="660"/>
      <c r="DJ16" s="660"/>
      <c r="DK16" s="660"/>
      <c r="DL16" s="660"/>
      <c r="DM16" s="660"/>
      <c r="DN16" s="660"/>
      <c r="DO16" s="660"/>
      <c r="DP16" s="661"/>
      <c r="DQ16" s="668">
        <v>2007</v>
      </c>
      <c r="DR16" s="660"/>
      <c r="DS16" s="660"/>
      <c r="DT16" s="660"/>
      <c r="DU16" s="660"/>
      <c r="DV16" s="660"/>
      <c r="DW16" s="660"/>
      <c r="DX16" s="660"/>
      <c r="DY16" s="660"/>
      <c r="DZ16" s="660"/>
      <c r="EA16" s="660"/>
      <c r="EB16" s="660"/>
      <c r="EC16" s="669"/>
    </row>
    <row r="17" spans="2:133" ht="11.25" customHeight="1">
      <c r="B17" s="656" t="s">
        <v>257</v>
      </c>
      <c r="C17" s="657"/>
      <c r="D17" s="657"/>
      <c r="E17" s="657"/>
      <c r="F17" s="657"/>
      <c r="G17" s="657"/>
      <c r="H17" s="657"/>
      <c r="I17" s="657"/>
      <c r="J17" s="657"/>
      <c r="K17" s="657"/>
      <c r="L17" s="657"/>
      <c r="M17" s="657"/>
      <c r="N17" s="657"/>
      <c r="O17" s="657"/>
      <c r="P17" s="657"/>
      <c r="Q17" s="658"/>
      <c r="R17" s="659">
        <v>48</v>
      </c>
      <c r="S17" s="660"/>
      <c r="T17" s="660"/>
      <c r="U17" s="660"/>
      <c r="V17" s="660"/>
      <c r="W17" s="660"/>
      <c r="X17" s="660"/>
      <c r="Y17" s="661"/>
      <c r="Z17" s="662">
        <v>0</v>
      </c>
      <c r="AA17" s="662"/>
      <c r="AB17" s="662"/>
      <c r="AC17" s="662"/>
      <c r="AD17" s="663">
        <v>48</v>
      </c>
      <c r="AE17" s="663"/>
      <c r="AF17" s="663"/>
      <c r="AG17" s="663"/>
      <c r="AH17" s="663"/>
      <c r="AI17" s="663"/>
      <c r="AJ17" s="663"/>
      <c r="AK17" s="663"/>
      <c r="AL17" s="664">
        <v>0</v>
      </c>
      <c r="AM17" s="665"/>
      <c r="AN17" s="665"/>
      <c r="AO17" s="666"/>
      <c r="AP17" s="656" t="s">
        <v>258</v>
      </c>
      <c r="AQ17" s="657"/>
      <c r="AR17" s="657"/>
      <c r="AS17" s="657"/>
      <c r="AT17" s="657"/>
      <c r="AU17" s="657"/>
      <c r="AV17" s="657"/>
      <c r="AW17" s="657"/>
      <c r="AX17" s="657"/>
      <c r="AY17" s="657"/>
      <c r="AZ17" s="657"/>
      <c r="BA17" s="657"/>
      <c r="BB17" s="657"/>
      <c r="BC17" s="657"/>
      <c r="BD17" s="657"/>
      <c r="BE17" s="657"/>
      <c r="BF17" s="658"/>
      <c r="BG17" s="659" t="s">
        <v>123</v>
      </c>
      <c r="BH17" s="660"/>
      <c r="BI17" s="660"/>
      <c r="BJ17" s="660"/>
      <c r="BK17" s="660"/>
      <c r="BL17" s="660"/>
      <c r="BM17" s="660"/>
      <c r="BN17" s="661"/>
      <c r="BO17" s="662" t="s">
        <v>123</v>
      </c>
      <c r="BP17" s="662"/>
      <c r="BQ17" s="662"/>
      <c r="BR17" s="662"/>
      <c r="BS17" s="668" t="s">
        <v>123</v>
      </c>
      <c r="BT17" s="660"/>
      <c r="BU17" s="660"/>
      <c r="BV17" s="660"/>
      <c r="BW17" s="660"/>
      <c r="BX17" s="660"/>
      <c r="BY17" s="660"/>
      <c r="BZ17" s="660"/>
      <c r="CA17" s="660"/>
      <c r="CB17" s="669"/>
      <c r="CD17" s="674" t="s">
        <v>259</v>
      </c>
      <c r="CE17" s="675"/>
      <c r="CF17" s="675"/>
      <c r="CG17" s="675"/>
      <c r="CH17" s="675"/>
      <c r="CI17" s="675"/>
      <c r="CJ17" s="675"/>
      <c r="CK17" s="675"/>
      <c r="CL17" s="675"/>
      <c r="CM17" s="675"/>
      <c r="CN17" s="675"/>
      <c r="CO17" s="675"/>
      <c r="CP17" s="675"/>
      <c r="CQ17" s="676"/>
      <c r="CR17" s="659">
        <v>107182</v>
      </c>
      <c r="CS17" s="660"/>
      <c r="CT17" s="660"/>
      <c r="CU17" s="660"/>
      <c r="CV17" s="660"/>
      <c r="CW17" s="660"/>
      <c r="CX17" s="660"/>
      <c r="CY17" s="661"/>
      <c r="CZ17" s="662">
        <v>7</v>
      </c>
      <c r="DA17" s="662"/>
      <c r="DB17" s="662"/>
      <c r="DC17" s="662"/>
      <c r="DD17" s="668" t="s">
        <v>123</v>
      </c>
      <c r="DE17" s="660"/>
      <c r="DF17" s="660"/>
      <c r="DG17" s="660"/>
      <c r="DH17" s="660"/>
      <c r="DI17" s="660"/>
      <c r="DJ17" s="660"/>
      <c r="DK17" s="660"/>
      <c r="DL17" s="660"/>
      <c r="DM17" s="660"/>
      <c r="DN17" s="660"/>
      <c r="DO17" s="660"/>
      <c r="DP17" s="661"/>
      <c r="DQ17" s="668">
        <v>107182</v>
      </c>
      <c r="DR17" s="660"/>
      <c r="DS17" s="660"/>
      <c r="DT17" s="660"/>
      <c r="DU17" s="660"/>
      <c r="DV17" s="660"/>
      <c r="DW17" s="660"/>
      <c r="DX17" s="660"/>
      <c r="DY17" s="660"/>
      <c r="DZ17" s="660"/>
      <c r="EA17" s="660"/>
      <c r="EB17" s="660"/>
      <c r="EC17" s="669"/>
    </row>
    <row r="18" spans="2:133" ht="11.25" customHeight="1">
      <c r="B18" s="656" t="s">
        <v>260</v>
      </c>
      <c r="C18" s="657"/>
      <c r="D18" s="657"/>
      <c r="E18" s="657"/>
      <c r="F18" s="657"/>
      <c r="G18" s="657"/>
      <c r="H18" s="657"/>
      <c r="I18" s="657"/>
      <c r="J18" s="657"/>
      <c r="K18" s="657"/>
      <c r="L18" s="657"/>
      <c r="M18" s="657"/>
      <c r="N18" s="657"/>
      <c r="O18" s="657"/>
      <c r="P18" s="657"/>
      <c r="Q18" s="658"/>
      <c r="R18" s="659">
        <v>774951</v>
      </c>
      <c r="S18" s="660"/>
      <c r="T18" s="660"/>
      <c r="U18" s="660"/>
      <c r="V18" s="660"/>
      <c r="W18" s="660"/>
      <c r="X18" s="660"/>
      <c r="Y18" s="661"/>
      <c r="Z18" s="662">
        <v>48.8</v>
      </c>
      <c r="AA18" s="662"/>
      <c r="AB18" s="662"/>
      <c r="AC18" s="662"/>
      <c r="AD18" s="663">
        <v>622177</v>
      </c>
      <c r="AE18" s="663"/>
      <c r="AF18" s="663"/>
      <c r="AG18" s="663"/>
      <c r="AH18" s="663"/>
      <c r="AI18" s="663"/>
      <c r="AJ18" s="663"/>
      <c r="AK18" s="663"/>
      <c r="AL18" s="664">
        <v>73.5</v>
      </c>
      <c r="AM18" s="665"/>
      <c r="AN18" s="665"/>
      <c r="AO18" s="666"/>
      <c r="AP18" s="656" t="s">
        <v>261</v>
      </c>
      <c r="AQ18" s="657"/>
      <c r="AR18" s="657"/>
      <c r="AS18" s="657"/>
      <c r="AT18" s="657"/>
      <c r="AU18" s="657"/>
      <c r="AV18" s="657"/>
      <c r="AW18" s="657"/>
      <c r="AX18" s="657"/>
      <c r="AY18" s="657"/>
      <c r="AZ18" s="657"/>
      <c r="BA18" s="657"/>
      <c r="BB18" s="657"/>
      <c r="BC18" s="657"/>
      <c r="BD18" s="657"/>
      <c r="BE18" s="657"/>
      <c r="BF18" s="658"/>
      <c r="BG18" s="659" t="s">
        <v>123</v>
      </c>
      <c r="BH18" s="660"/>
      <c r="BI18" s="660"/>
      <c r="BJ18" s="660"/>
      <c r="BK18" s="660"/>
      <c r="BL18" s="660"/>
      <c r="BM18" s="660"/>
      <c r="BN18" s="661"/>
      <c r="BO18" s="662" t="s">
        <v>123</v>
      </c>
      <c r="BP18" s="662"/>
      <c r="BQ18" s="662"/>
      <c r="BR18" s="662"/>
      <c r="BS18" s="668" t="s">
        <v>123</v>
      </c>
      <c r="BT18" s="660"/>
      <c r="BU18" s="660"/>
      <c r="BV18" s="660"/>
      <c r="BW18" s="660"/>
      <c r="BX18" s="660"/>
      <c r="BY18" s="660"/>
      <c r="BZ18" s="660"/>
      <c r="CA18" s="660"/>
      <c r="CB18" s="669"/>
      <c r="CD18" s="674" t="s">
        <v>262</v>
      </c>
      <c r="CE18" s="675"/>
      <c r="CF18" s="675"/>
      <c r="CG18" s="675"/>
      <c r="CH18" s="675"/>
      <c r="CI18" s="675"/>
      <c r="CJ18" s="675"/>
      <c r="CK18" s="675"/>
      <c r="CL18" s="675"/>
      <c r="CM18" s="675"/>
      <c r="CN18" s="675"/>
      <c r="CO18" s="675"/>
      <c r="CP18" s="675"/>
      <c r="CQ18" s="676"/>
      <c r="CR18" s="659" t="s">
        <v>132</v>
      </c>
      <c r="CS18" s="660"/>
      <c r="CT18" s="660"/>
      <c r="CU18" s="660"/>
      <c r="CV18" s="660"/>
      <c r="CW18" s="660"/>
      <c r="CX18" s="660"/>
      <c r="CY18" s="661"/>
      <c r="CZ18" s="662" t="s">
        <v>123</v>
      </c>
      <c r="DA18" s="662"/>
      <c r="DB18" s="662"/>
      <c r="DC18" s="662"/>
      <c r="DD18" s="668" t="s">
        <v>123</v>
      </c>
      <c r="DE18" s="660"/>
      <c r="DF18" s="660"/>
      <c r="DG18" s="660"/>
      <c r="DH18" s="660"/>
      <c r="DI18" s="660"/>
      <c r="DJ18" s="660"/>
      <c r="DK18" s="660"/>
      <c r="DL18" s="660"/>
      <c r="DM18" s="660"/>
      <c r="DN18" s="660"/>
      <c r="DO18" s="660"/>
      <c r="DP18" s="661"/>
      <c r="DQ18" s="668" t="s">
        <v>123</v>
      </c>
      <c r="DR18" s="660"/>
      <c r="DS18" s="660"/>
      <c r="DT18" s="660"/>
      <c r="DU18" s="660"/>
      <c r="DV18" s="660"/>
      <c r="DW18" s="660"/>
      <c r="DX18" s="660"/>
      <c r="DY18" s="660"/>
      <c r="DZ18" s="660"/>
      <c r="EA18" s="660"/>
      <c r="EB18" s="660"/>
      <c r="EC18" s="669"/>
    </row>
    <row r="19" spans="2:133" ht="11.25" customHeight="1">
      <c r="B19" s="656" t="s">
        <v>263</v>
      </c>
      <c r="C19" s="657"/>
      <c r="D19" s="657"/>
      <c r="E19" s="657"/>
      <c r="F19" s="657"/>
      <c r="G19" s="657"/>
      <c r="H19" s="657"/>
      <c r="I19" s="657"/>
      <c r="J19" s="657"/>
      <c r="K19" s="657"/>
      <c r="L19" s="657"/>
      <c r="M19" s="657"/>
      <c r="N19" s="657"/>
      <c r="O19" s="657"/>
      <c r="P19" s="657"/>
      <c r="Q19" s="658"/>
      <c r="R19" s="659">
        <v>622177</v>
      </c>
      <c r="S19" s="660"/>
      <c r="T19" s="660"/>
      <c r="U19" s="660"/>
      <c r="V19" s="660"/>
      <c r="W19" s="660"/>
      <c r="X19" s="660"/>
      <c r="Y19" s="661"/>
      <c r="Z19" s="662">
        <v>39.200000000000003</v>
      </c>
      <c r="AA19" s="662"/>
      <c r="AB19" s="662"/>
      <c r="AC19" s="662"/>
      <c r="AD19" s="663">
        <v>622177</v>
      </c>
      <c r="AE19" s="663"/>
      <c r="AF19" s="663"/>
      <c r="AG19" s="663"/>
      <c r="AH19" s="663"/>
      <c r="AI19" s="663"/>
      <c r="AJ19" s="663"/>
      <c r="AK19" s="663"/>
      <c r="AL19" s="664">
        <v>73.5</v>
      </c>
      <c r="AM19" s="665"/>
      <c r="AN19" s="665"/>
      <c r="AO19" s="666"/>
      <c r="AP19" s="656" t="s">
        <v>264</v>
      </c>
      <c r="AQ19" s="657"/>
      <c r="AR19" s="657"/>
      <c r="AS19" s="657"/>
      <c r="AT19" s="657"/>
      <c r="AU19" s="657"/>
      <c r="AV19" s="657"/>
      <c r="AW19" s="657"/>
      <c r="AX19" s="657"/>
      <c r="AY19" s="657"/>
      <c r="AZ19" s="657"/>
      <c r="BA19" s="657"/>
      <c r="BB19" s="657"/>
      <c r="BC19" s="657"/>
      <c r="BD19" s="657"/>
      <c r="BE19" s="657"/>
      <c r="BF19" s="658"/>
      <c r="BG19" s="659" t="s">
        <v>132</v>
      </c>
      <c r="BH19" s="660"/>
      <c r="BI19" s="660"/>
      <c r="BJ19" s="660"/>
      <c r="BK19" s="660"/>
      <c r="BL19" s="660"/>
      <c r="BM19" s="660"/>
      <c r="BN19" s="661"/>
      <c r="BO19" s="662" t="s">
        <v>123</v>
      </c>
      <c r="BP19" s="662"/>
      <c r="BQ19" s="662"/>
      <c r="BR19" s="662"/>
      <c r="BS19" s="668" t="s">
        <v>123</v>
      </c>
      <c r="BT19" s="660"/>
      <c r="BU19" s="660"/>
      <c r="BV19" s="660"/>
      <c r="BW19" s="660"/>
      <c r="BX19" s="660"/>
      <c r="BY19" s="660"/>
      <c r="BZ19" s="660"/>
      <c r="CA19" s="660"/>
      <c r="CB19" s="669"/>
      <c r="CD19" s="674" t="s">
        <v>265</v>
      </c>
      <c r="CE19" s="675"/>
      <c r="CF19" s="675"/>
      <c r="CG19" s="675"/>
      <c r="CH19" s="675"/>
      <c r="CI19" s="675"/>
      <c r="CJ19" s="675"/>
      <c r="CK19" s="675"/>
      <c r="CL19" s="675"/>
      <c r="CM19" s="675"/>
      <c r="CN19" s="675"/>
      <c r="CO19" s="675"/>
      <c r="CP19" s="675"/>
      <c r="CQ19" s="676"/>
      <c r="CR19" s="659" t="s">
        <v>123</v>
      </c>
      <c r="CS19" s="660"/>
      <c r="CT19" s="660"/>
      <c r="CU19" s="660"/>
      <c r="CV19" s="660"/>
      <c r="CW19" s="660"/>
      <c r="CX19" s="660"/>
      <c r="CY19" s="661"/>
      <c r="CZ19" s="662" t="s">
        <v>123</v>
      </c>
      <c r="DA19" s="662"/>
      <c r="DB19" s="662"/>
      <c r="DC19" s="662"/>
      <c r="DD19" s="668" t="s">
        <v>123</v>
      </c>
      <c r="DE19" s="660"/>
      <c r="DF19" s="660"/>
      <c r="DG19" s="660"/>
      <c r="DH19" s="660"/>
      <c r="DI19" s="660"/>
      <c r="DJ19" s="660"/>
      <c r="DK19" s="660"/>
      <c r="DL19" s="660"/>
      <c r="DM19" s="660"/>
      <c r="DN19" s="660"/>
      <c r="DO19" s="660"/>
      <c r="DP19" s="661"/>
      <c r="DQ19" s="668" t="s">
        <v>123</v>
      </c>
      <c r="DR19" s="660"/>
      <c r="DS19" s="660"/>
      <c r="DT19" s="660"/>
      <c r="DU19" s="660"/>
      <c r="DV19" s="660"/>
      <c r="DW19" s="660"/>
      <c r="DX19" s="660"/>
      <c r="DY19" s="660"/>
      <c r="DZ19" s="660"/>
      <c r="EA19" s="660"/>
      <c r="EB19" s="660"/>
      <c r="EC19" s="669"/>
    </row>
    <row r="20" spans="2:133" ht="11.25" customHeight="1">
      <c r="B20" s="656" t="s">
        <v>266</v>
      </c>
      <c r="C20" s="657"/>
      <c r="D20" s="657"/>
      <c r="E20" s="657"/>
      <c r="F20" s="657"/>
      <c r="G20" s="657"/>
      <c r="H20" s="657"/>
      <c r="I20" s="657"/>
      <c r="J20" s="657"/>
      <c r="K20" s="657"/>
      <c r="L20" s="657"/>
      <c r="M20" s="657"/>
      <c r="N20" s="657"/>
      <c r="O20" s="657"/>
      <c r="P20" s="657"/>
      <c r="Q20" s="658"/>
      <c r="R20" s="659">
        <v>152774</v>
      </c>
      <c r="S20" s="660"/>
      <c r="T20" s="660"/>
      <c r="U20" s="660"/>
      <c r="V20" s="660"/>
      <c r="W20" s="660"/>
      <c r="X20" s="660"/>
      <c r="Y20" s="661"/>
      <c r="Z20" s="662">
        <v>9.6</v>
      </c>
      <c r="AA20" s="662"/>
      <c r="AB20" s="662"/>
      <c r="AC20" s="662"/>
      <c r="AD20" s="663" t="s">
        <v>132</v>
      </c>
      <c r="AE20" s="663"/>
      <c r="AF20" s="663"/>
      <c r="AG20" s="663"/>
      <c r="AH20" s="663"/>
      <c r="AI20" s="663"/>
      <c r="AJ20" s="663"/>
      <c r="AK20" s="663"/>
      <c r="AL20" s="664" t="s">
        <v>132</v>
      </c>
      <c r="AM20" s="665"/>
      <c r="AN20" s="665"/>
      <c r="AO20" s="666"/>
      <c r="AP20" s="656" t="s">
        <v>267</v>
      </c>
      <c r="AQ20" s="657"/>
      <c r="AR20" s="657"/>
      <c r="AS20" s="657"/>
      <c r="AT20" s="657"/>
      <c r="AU20" s="657"/>
      <c r="AV20" s="657"/>
      <c r="AW20" s="657"/>
      <c r="AX20" s="657"/>
      <c r="AY20" s="657"/>
      <c r="AZ20" s="657"/>
      <c r="BA20" s="657"/>
      <c r="BB20" s="657"/>
      <c r="BC20" s="657"/>
      <c r="BD20" s="657"/>
      <c r="BE20" s="657"/>
      <c r="BF20" s="658"/>
      <c r="BG20" s="659" t="s">
        <v>123</v>
      </c>
      <c r="BH20" s="660"/>
      <c r="BI20" s="660"/>
      <c r="BJ20" s="660"/>
      <c r="BK20" s="660"/>
      <c r="BL20" s="660"/>
      <c r="BM20" s="660"/>
      <c r="BN20" s="661"/>
      <c r="BO20" s="662" t="s">
        <v>132</v>
      </c>
      <c r="BP20" s="662"/>
      <c r="BQ20" s="662"/>
      <c r="BR20" s="662"/>
      <c r="BS20" s="668" t="s">
        <v>123</v>
      </c>
      <c r="BT20" s="660"/>
      <c r="BU20" s="660"/>
      <c r="BV20" s="660"/>
      <c r="BW20" s="660"/>
      <c r="BX20" s="660"/>
      <c r="BY20" s="660"/>
      <c r="BZ20" s="660"/>
      <c r="CA20" s="660"/>
      <c r="CB20" s="669"/>
      <c r="CD20" s="674" t="s">
        <v>268</v>
      </c>
      <c r="CE20" s="675"/>
      <c r="CF20" s="675"/>
      <c r="CG20" s="675"/>
      <c r="CH20" s="675"/>
      <c r="CI20" s="675"/>
      <c r="CJ20" s="675"/>
      <c r="CK20" s="675"/>
      <c r="CL20" s="675"/>
      <c r="CM20" s="675"/>
      <c r="CN20" s="675"/>
      <c r="CO20" s="675"/>
      <c r="CP20" s="675"/>
      <c r="CQ20" s="676"/>
      <c r="CR20" s="659">
        <v>1537969</v>
      </c>
      <c r="CS20" s="660"/>
      <c r="CT20" s="660"/>
      <c r="CU20" s="660"/>
      <c r="CV20" s="660"/>
      <c r="CW20" s="660"/>
      <c r="CX20" s="660"/>
      <c r="CY20" s="661"/>
      <c r="CZ20" s="662">
        <v>100</v>
      </c>
      <c r="DA20" s="662"/>
      <c r="DB20" s="662"/>
      <c r="DC20" s="662"/>
      <c r="DD20" s="668">
        <v>354140</v>
      </c>
      <c r="DE20" s="660"/>
      <c r="DF20" s="660"/>
      <c r="DG20" s="660"/>
      <c r="DH20" s="660"/>
      <c r="DI20" s="660"/>
      <c r="DJ20" s="660"/>
      <c r="DK20" s="660"/>
      <c r="DL20" s="660"/>
      <c r="DM20" s="660"/>
      <c r="DN20" s="660"/>
      <c r="DO20" s="660"/>
      <c r="DP20" s="661"/>
      <c r="DQ20" s="668">
        <v>1032130</v>
      </c>
      <c r="DR20" s="660"/>
      <c r="DS20" s="660"/>
      <c r="DT20" s="660"/>
      <c r="DU20" s="660"/>
      <c r="DV20" s="660"/>
      <c r="DW20" s="660"/>
      <c r="DX20" s="660"/>
      <c r="DY20" s="660"/>
      <c r="DZ20" s="660"/>
      <c r="EA20" s="660"/>
      <c r="EB20" s="660"/>
      <c r="EC20" s="669"/>
    </row>
    <row r="21" spans="2:133" ht="11.25" customHeight="1">
      <c r="B21" s="656" t="s">
        <v>269</v>
      </c>
      <c r="C21" s="657"/>
      <c r="D21" s="657"/>
      <c r="E21" s="657"/>
      <c r="F21" s="657"/>
      <c r="G21" s="657"/>
      <c r="H21" s="657"/>
      <c r="I21" s="657"/>
      <c r="J21" s="657"/>
      <c r="K21" s="657"/>
      <c r="L21" s="657"/>
      <c r="M21" s="657"/>
      <c r="N21" s="657"/>
      <c r="O21" s="657"/>
      <c r="P21" s="657"/>
      <c r="Q21" s="658"/>
      <c r="R21" s="659" t="s">
        <v>123</v>
      </c>
      <c r="S21" s="660"/>
      <c r="T21" s="660"/>
      <c r="U21" s="660"/>
      <c r="V21" s="660"/>
      <c r="W21" s="660"/>
      <c r="X21" s="660"/>
      <c r="Y21" s="661"/>
      <c r="Z21" s="662" t="s">
        <v>123</v>
      </c>
      <c r="AA21" s="662"/>
      <c r="AB21" s="662"/>
      <c r="AC21" s="662"/>
      <c r="AD21" s="663" t="s">
        <v>123</v>
      </c>
      <c r="AE21" s="663"/>
      <c r="AF21" s="663"/>
      <c r="AG21" s="663"/>
      <c r="AH21" s="663"/>
      <c r="AI21" s="663"/>
      <c r="AJ21" s="663"/>
      <c r="AK21" s="663"/>
      <c r="AL21" s="664" t="s">
        <v>132</v>
      </c>
      <c r="AM21" s="665"/>
      <c r="AN21" s="665"/>
      <c r="AO21" s="666"/>
      <c r="AP21" s="677" t="s">
        <v>270</v>
      </c>
      <c r="AQ21" s="678"/>
      <c r="AR21" s="678"/>
      <c r="AS21" s="678"/>
      <c r="AT21" s="678"/>
      <c r="AU21" s="678"/>
      <c r="AV21" s="678"/>
      <c r="AW21" s="678"/>
      <c r="AX21" s="678"/>
      <c r="AY21" s="678"/>
      <c r="AZ21" s="678"/>
      <c r="BA21" s="678"/>
      <c r="BB21" s="678"/>
      <c r="BC21" s="678"/>
      <c r="BD21" s="678"/>
      <c r="BE21" s="678"/>
      <c r="BF21" s="679"/>
      <c r="BG21" s="659" t="s">
        <v>123</v>
      </c>
      <c r="BH21" s="660"/>
      <c r="BI21" s="660"/>
      <c r="BJ21" s="660"/>
      <c r="BK21" s="660"/>
      <c r="BL21" s="660"/>
      <c r="BM21" s="660"/>
      <c r="BN21" s="661"/>
      <c r="BO21" s="662" t="s">
        <v>123</v>
      </c>
      <c r="BP21" s="662"/>
      <c r="BQ21" s="662"/>
      <c r="BR21" s="662"/>
      <c r="BS21" s="668" t="s">
        <v>123</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c r="B22" s="656" t="s">
        <v>271</v>
      </c>
      <c r="C22" s="657"/>
      <c r="D22" s="657"/>
      <c r="E22" s="657"/>
      <c r="F22" s="657"/>
      <c r="G22" s="657"/>
      <c r="H22" s="657"/>
      <c r="I22" s="657"/>
      <c r="J22" s="657"/>
      <c r="K22" s="657"/>
      <c r="L22" s="657"/>
      <c r="M22" s="657"/>
      <c r="N22" s="657"/>
      <c r="O22" s="657"/>
      <c r="P22" s="657"/>
      <c r="Q22" s="658"/>
      <c r="R22" s="659">
        <v>998482</v>
      </c>
      <c r="S22" s="660"/>
      <c r="T22" s="660"/>
      <c r="U22" s="660"/>
      <c r="V22" s="660"/>
      <c r="W22" s="660"/>
      <c r="X22" s="660"/>
      <c r="Y22" s="661"/>
      <c r="Z22" s="662">
        <v>62.9</v>
      </c>
      <c r="AA22" s="662"/>
      <c r="AB22" s="662"/>
      <c r="AC22" s="662"/>
      <c r="AD22" s="663">
        <v>845708</v>
      </c>
      <c r="AE22" s="663"/>
      <c r="AF22" s="663"/>
      <c r="AG22" s="663"/>
      <c r="AH22" s="663"/>
      <c r="AI22" s="663"/>
      <c r="AJ22" s="663"/>
      <c r="AK22" s="663"/>
      <c r="AL22" s="664">
        <v>99.9</v>
      </c>
      <c r="AM22" s="665"/>
      <c r="AN22" s="665"/>
      <c r="AO22" s="666"/>
      <c r="AP22" s="677" t="s">
        <v>272</v>
      </c>
      <c r="AQ22" s="678"/>
      <c r="AR22" s="678"/>
      <c r="AS22" s="678"/>
      <c r="AT22" s="678"/>
      <c r="AU22" s="678"/>
      <c r="AV22" s="678"/>
      <c r="AW22" s="678"/>
      <c r="AX22" s="678"/>
      <c r="AY22" s="678"/>
      <c r="AZ22" s="678"/>
      <c r="BA22" s="678"/>
      <c r="BB22" s="678"/>
      <c r="BC22" s="678"/>
      <c r="BD22" s="678"/>
      <c r="BE22" s="678"/>
      <c r="BF22" s="679"/>
      <c r="BG22" s="659" t="s">
        <v>132</v>
      </c>
      <c r="BH22" s="660"/>
      <c r="BI22" s="660"/>
      <c r="BJ22" s="660"/>
      <c r="BK22" s="660"/>
      <c r="BL22" s="660"/>
      <c r="BM22" s="660"/>
      <c r="BN22" s="661"/>
      <c r="BO22" s="662" t="s">
        <v>123</v>
      </c>
      <c r="BP22" s="662"/>
      <c r="BQ22" s="662"/>
      <c r="BR22" s="662"/>
      <c r="BS22" s="668" t="s">
        <v>123</v>
      </c>
      <c r="BT22" s="660"/>
      <c r="BU22" s="660"/>
      <c r="BV22" s="660"/>
      <c r="BW22" s="660"/>
      <c r="BX22" s="660"/>
      <c r="BY22" s="660"/>
      <c r="BZ22" s="660"/>
      <c r="CA22" s="660"/>
      <c r="CB22" s="669"/>
      <c r="CD22" s="641" t="s">
        <v>273</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c r="B23" s="656" t="s">
        <v>274</v>
      </c>
      <c r="C23" s="657"/>
      <c r="D23" s="657"/>
      <c r="E23" s="657"/>
      <c r="F23" s="657"/>
      <c r="G23" s="657"/>
      <c r="H23" s="657"/>
      <c r="I23" s="657"/>
      <c r="J23" s="657"/>
      <c r="K23" s="657"/>
      <c r="L23" s="657"/>
      <c r="M23" s="657"/>
      <c r="N23" s="657"/>
      <c r="O23" s="657"/>
      <c r="P23" s="657"/>
      <c r="Q23" s="658"/>
      <c r="R23" s="659" t="s">
        <v>123</v>
      </c>
      <c r="S23" s="660"/>
      <c r="T23" s="660"/>
      <c r="U23" s="660"/>
      <c r="V23" s="660"/>
      <c r="W23" s="660"/>
      <c r="X23" s="660"/>
      <c r="Y23" s="661"/>
      <c r="Z23" s="662" t="s">
        <v>123</v>
      </c>
      <c r="AA23" s="662"/>
      <c r="AB23" s="662"/>
      <c r="AC23" s="662"/>
      <c r="AD23" s="663" t="s">
        <v>123</v>
      </c>
      <c r="AE23" s="663"/>
      <c r="AF23" s="663"/>
      <c r="AG23" s="663"/>
      <c r="AH23" s="663"/>
      <c r="AI23" s="663"/>
      <c r="AJ23" s="663"/>
      <c r="AK23" s="663"/>
      <c r="AL23" s="664" t="s">
        <v>123</v>
      </c>
      <c r="AM23" s="665"/>
      <c r="AN23" s="665"/>
      <c r="AO23" s="666"/>
      <c r="AP23" s="677" t="s">
        <v>275</v>
      </c>
      <c r="AQ23" s="678"/>
      <c r="AR23" s="678"/>
      <c r="AS23" s="678"/>
      <c r="AT23" s="678"/>
      <c r="AU23" s="678"/>
      <c r="AV23" s="678"/>
      <c r="AW23" s="678"/>
      <c r="AX23" s="678"/>
      <c r="AY23" s="678"/>
      <c r="AZ23" s="678"/>
      <c r="BA23" s="678"/>
      <c r="BB23" s="678"/>
      <c r="BC23" s="678"/>
      <c r="BD23" s="678"/>
      <c r="BE23" s="678"/>
      <c r="BF23" s="679"/>
      <c r="BG23" s="659" t="s">
        <v>123</v>
      </c>
      <c r="BH23" s="660"/>
      <c r="BI23" s="660"/>
      <c r="BJ23" s="660"/>
      <c r="BK23" s="660"/>
      <c r="BL23" s="660"/>
      <c r="BM23" s="660"/>
      <c r="BN23" s="661"/>
      <c r="BO23" s="662" t="s">
        <v>123</v>
      </c>
      <c r="BP23" s="662"/>
      <c r="BQ23" s="662"/>
      <c r="BR23" s="662"/>
      <c r="BS23" s="668" t="s">
        <v>132</v>
      </c>
      <c r="BT23" s="660"/>
      <c r="BU23" s="660"/>
      <c r="BV23" s="660"/>
      <c r="BW23" s="660"/>
      <c r="BX23" s="660"/>
      <c r="BY23" s="660"/>
      <c r="BZ23" s="660"/>
      <c r="CA23" s="660"/>
      <c r="CB23" s="669"/>
      <c r="CD23" s="641" t="s">
        <v>215</v>
      </c>
      <c r="CE23" s="642"/>
      <c r="CF23" s="642"/>
      <c r="CG23" s="642"/>
      <c r="CH23" s="642"/>
      <c r="CI23" s="642"/>
      <c r="CJ23" s="642"/>
      <c r="CK23" s="642"/>
      <c r="CL23" s="642"/>
      <c r="CM23" s="642"/>
      <c r="CN23" s="642"/>
      <c r="CO23" s="642"/>
      <c r="CP23" s="642"/>
      <c r="CQ23" s="643"/>
      <c r="CR23" s="641" t="s">
        <v>276</v>
      </c>
      <c r="CS23" s="642"/>
      <c r="CT23" s="642"/>
      <c r="CU23" s="642"/>
      <c r="CV23" s="642"/>
      <c r="CW23" s="642"/>
      <c r="CX23" s="642"/>
      <c r="CY23" s="643"/>
      <c r="CZ23" s="641" t="s">
        <v>277</v>
      </c>
      <c r="DA23" s="642"/>
      <c r="DB23" s="642"/>
      <c r="DC23" s="643"/>
      <c r="DD23" s="641" t="s">
        <v>278</v>
      </c>
      <c r="DE23" s="642"/>
      <c r="DF23" s="642"/>
      <c r="DG23" s="642"/>
      <c r="DH23" s="642"/>
      <c r="DI23" s="642"/>
      <c r="DJ23" s="642"/>
      <c r="DK23" s="643"/>
      <c r="DL23" s="689" t="s">
        <v>279</v>
      </c>
      <c r="DM23" s="690"/>
      <c r="DN23" s="690"/>
      <c r="DO23" s="690"/>
      <c r="DP23" s="690"/>
      <c r="DQ23" s="690"/>
      <c r="DR23" s="690"/>
      <c r="DS23" s="690"/>
      <c r="DT23" s="690"/>
      <c r="DU23" s="690"/>
      <c r="DV23" s="691"/>
      <c r="DW23" s="641" t="s">
        <v>280</v>
      </c>
      <c r="DX23" s="642"/>
      <c r="DY23" s="642"/>
      <c r="DZ23" s="642"/>
      <c r="EA23" s="642"/>
      <c r="EB23" s="642"/>
      <c r="EC23" s="643"/>
    </row>
    <row r="24" spans="2:133" ht="11.25" customHeight="1">
      <c r="B24" s="656" t="s">
        <v>281</v>
      </c>
      <c r="C24" s="657"/>
      <c r="D24" s="657"/>
      <c r="E24" s="657"/>
      <c r="F24" s="657"/>
      <c r="G24" s="657"/>
      <c r="H24" s="657"/>
      <c r="I24" s="657"/>
      <c r="J24" s="657"/>
      <c r="K24" s="657"/>
      <c r="L24" s="657"/>
      <c r="M24" s="657"/>
      <c r="N24" s="657"/>
      <c r="O24" s="657"/>
      <c r="P24" s="657"/>
      <c r="Q24" s="658"/>
      <c r="R24" s="659">
        <v>40766</v>
      </c>
      <c r="S24" s="660"/>
      <c r="T24" s="660"/>
      <c r="U24" s="660"/>
      <c r="V24" s="660"/>
      <c r="W24" s="660"/>
      <c r="X24" s="660"/>
      <c r="Y24" s="661"/>
      <c r="Z24" s="662">
        <v>2.6</v>
      </c>
      <c r="AA24" s="662"/>
      <c r="AB24" s="662"/>
      <c r="AC24" s="662"/>
      <c r="AD24" s="663" t="s">
        <v>123</v>
      </c>
      <c r="AE24" s="663"/>
      <c r="AF24" s="663"/>
      <c r="AG24" s="663"/>
      <c r="AH24" s="663"/>
      <c r="AI24" s="663"/>
      <c r="AJ24" s="663"/>
      <c r="AK24" s="663"/>
      <c r="AL24" s="664" t="s">
        <v>123</v>
      </c>
      <c r="AM24" s="665"/>
      <c r="AN24" s="665"/>
      <c r="AO24" s="666"/>
      <c r="AP24" s="677" t="s">
        <v>282</v>
      </c>
      <c r="AQ24" s="678"/>
      <c r="AR24" s="678"/>
      <c r="AS24" s="678"/>
      <c r="AT24" s="678"/>
      <c r="AU24" s="678"/>
      <c r="AV24" s="678"/>
      <c r="AW24" s="678"/>
      <c r="AX24" s="678"/>
      <c r="AY24" s="678"/>
      <c r="AZ24" s="678"/>
      <c r="BA24" s="678"/>
      <c r="BB24" s="678"/>
      <c r="BC24" s="678"/>
      <c r="BD24" s="678"/>
      <c r="BE24" s="678"/>
      <c r="BF24" s="679"/>
      <c r="BG24" s="659" t="s">
        <v>132</v>
      </c>
      <c r="BH24" s="660"/>
      <c r="BI24" s="660"/>
      <c r="BJ24" s="660"/>
      <c r="BK24" s="660"/>
      <c r="BL24" s="660"/>
      <c r="BM24" s="660"/>
      <c r="BN24" s="661"/>
      <c r="BO24" s="662" t="s">
        <v>132</v>
      </c>
      <c r="BP24" s="662"/>
      <c r="BQ24" s="662"/>
      <c r="BR24" s="662"/>
      <c r="BS24" s="668" t="s">
        <v>123</v>
      </c>
      <c r="BT24" s="660"/>
      <c r="BU24" s="660"/>
      <c r="BV24" s="660"/>
      <c r="BW24" s="660"/>
      <c r="BX24" s="660"/>
      <c r="BY24" s="660"/>
      <c r="BZ24" s="660"/>
      <c r="CA24" s="660"/>
      <c r="CB24" s="669"/>
      <c r="CD24" s="670" t="s">
        <v>283</v>
      </c>
      <c r="CE24" s="671"/>
      <c r="CF24" s="671"/>
      <c r="CG24" s="671"/>
      <c r="CH24" s="671"/>
      <c r="CI24" s="671"/>
      <c r="CJ24" s="671"/>
      <c r="CK24" s="671"/>
      <c r="CL24" s="671"/>
      <c r="CM24" s="671"/>
      <c r="CN24" s="671"/>
      <c r="CO24" s="671"/>
      <c r="CP24" s="671"/>
      <c r="CQ24" s="672"/>
      <c r="CR24" s="648">
        <v>532545</v>
      </c>
      <c r="CS24" s="649"/>
      <c r="CT24" s="649"/>
      <c r="CU24" s="649"/>
      <c r="CV24" s="649"/>
      <c r="CW24" s="649"/>
      <c r="CX24" s="649"/>
      <c r="CY24" s="650"/>
      <c r="CZ24" s="653">
        <v>34.6</v>
      </c>
      <c r="DA24" s="654"/>
      <c r="DB24" s="654"/>
      <c r="DC24" s="673"/>
      <c r="DD24" s="692">
        <v>444051</v>
      </c>
      <c r="DE24" s="649"/>
      <c r="DF24" s="649"/>
      <c r="DG24" s="649"/>
      <c r="DH24" s="649"/>
      <c r="DI24" s="649"/>
      <c r="DJ24" s="649"/>
      <c r="DK24" s="650"/>
      <c r="DL24" s="692">
        <v>433119</v>
      </c>
      <c r="DM24" s="649"/>
      <c r="DN24" s="649"/>
      <c r="DO24" s="649"/>
      <c r="DP24" s="649"/>
      <c r="DQ24" s="649"/>
      <c r="DR24" s="649"/>
      <c r="DS24" s="649"/>
      <c r="DT24" s="649"/>
      <c r="DU24" s="649"/>
      <c r="DV24" s="650"/>
      <c r="DW24" s="653">
        <v>48.9</v>
      </c>
      <c r="DX24" s="654"/>
      <c r="DY24" s="654"/>
      <c r="DZ24" s="654"/>
      <c r="EA24" s="654"/>
      <c r="EB24" s="654"/>
      <c r="EC24" s="655"/>
    </row>
    <row r="25" spans="2:133" ht="11.25" customHeight="1">
      <c r="B25" s="656" t="s">
        <v>284</v>
      </c>
      <c r="C25" s="657"/>
      <c r="D25" s="657"/>
      <c r="E25" s="657"/>
      <c r="F25" s="657"/>
      <c r="G25" s="657"/>
      <c r="H25" s="657"/>
      <c r="I25" s="657"/>
      <c r="J25" s="657"/>
      <c r="K25" s="657"/>
      <c r="L25" s="657"/>
      <c r="M25" s="657"/>
      <c r="N25" s="657"/>
      <c r="O25" s="657"/>
      <c r="P25" s="657"/>
      <c r="Q25" s="658"/>
      <c r="R25" s="659">
        <v>10452</v>
      </c>
      <c r="S25" s="660"/>
      <c r="T25" s="660"/>
      <c r="U25" s="660"/>
      <c r="V25" s="660"/>
      <c r="W25" s="660"/>
      <c r="X25" s="660"/>
      <c r="Y25" s="661"/>
      <c r="Z25" s="662">
        <v>0.7</v>
      </c>
      <c r="AA25" s="662"/>
      <c r="AB25" s="662"/>
      <c r="AC25" s="662"/>
      <c r="AD25" s="663">
        <v>367</v>
      </c>
      <c r="AE25" s="663"/>
      <c r="AF25" s="663"/>
      <c r="AG25" s="663"/>
      <c r="AH25" s="663"/>
      <c r="AI25" s="663"/>
      <c r="AJ25" s="663"/>
      <c r="AK25" s="663"/>
      <c r="AL25" s="664">
        <v>0</v>
      </c>
      <c r="AM25" s="665"/>
      <c r="AN25" s="665"/>
      <c r="AO25" s="666"/>
      <c r="AP25" s="677" t="s">
        <v>285</v>
      </c>
      <c r="AQ25" s="678"/>
      <c r="AR25" s="678"/>
      <c r="AS25" s="678"/>
      <c r="AT25" s="678"/>
      <c r="AU25" s="678"/>
      <c r="AV25" s="678"/>
      <c r="AW25" s="678"/>
      <c r="AX25" s="678"/>
      <c r="AY25" s="678"/>
      <c r="AZ25" s="678"/>
      <c r="BA25" s="678"/>
      <c r="BB25" s="678"/>
      <c r="BC25" s="678"/>
      <c r="BD25" s="678"/>
      <c r="BE25" s="678"/>
      <c r="BF25" s="679"/>
      <c r="BG25" s="659" t="s">
        <v>123</v>
      </c>
      <c r="BH25" s="660"/>
      <c r="BI25" s="660"/>
      <c r="BJ25" s="660"/>
      <c r="BK25" s="660"/>
      <c r="BL25" s="660"/>
      <c r="BM25" s="660"/>
      <c r="BN25" s="661"/>
      <c r="BO25" s="662" t="s">
        <v>123</v>
      </c>
      <c r="BP25" s="662"/>
      <c r="BQ25" s="662"/>
      <c r="BR25" s="662"/>
      <c r="BS25" s="668" t="s">
        <v>132</v>
      </c>
      <c r="BT25" s="660"/>
      <c r="BU25" s="660"/>
      <c r="BV25" s="660"/>
      <c r="BW25" s="660"/>
      <c r="BX25" s="660"/>
      <c r="BY25" s="660"/>
      <c r="BZ25" s="660"/>
      <c r="CA25" s="660"/>
      <c r="CB25" s="669"/>
      <c r="CD25" s="674" t="s">
        <v>286</v>
      </c>
      <c r="CE25" s="675"/>
      <c r="CF25" s="675"/>
      <c r="CG25" s="675"/>
      <c r="CH25" s="675"/>
      <c r="CI25" s="675"/>
      <c r="CJ25" s="675"/>
      <c r="CK25" s="675"/>
      <c r="CL25" s="675"/>
      <c r="CM25" s="675"/>
      <c r="CN25" s="675"/>
      <c r="CO25" s="675"/>
      <c r="CP25" s="675"/>
      <c r="CQ25" s="676"/>
      <c r="CR25" s="659">
        <v>351843</v>
      </c>
      <c r="CS25" s="695"/>
      <c r="CT25" s="695"/>
      <c r="CU25" s="695"/>
      <c r="CV25" s="695"/>
      <c r="CW25" s="695"/>
      <c r="CX25" s="695"/>
      <c r="CY25" s="696"/>
      <c r="CZ25" s="664">
        <v>22.9</v>
      </c>
      <c r="DA25" s="693"/>
      <c r="DB25" s="693"/>
      <c r="DC25" s="697"/>
      <c r="DD25" s="668">
        <v>305252</v>
      </c>
      <c r="DE25" s="695"/>
      <c r="DF25" s="695"/>
      <c r="DG25" s="695"/>
      <c r="DH25" s="695"/>
      <c r="DI25" s="695"/>
      <c r="DJ25" s="695"/>
      <c r="DK25" s="696"/>
      <c r="DL25" s="668">
        <v>294902</v>
      </c>
      <c r="DM25" s="695"/>
      <c r="DN25" s="695"/>
      <c r="DO25" s="695"/>
      <c r="DP25" s="695"/>
      <c r="DQ25" s="695"/>
      <c r="DR25" s="695"/>
      <c r="DS25" s="695"/>
      <c r="DT25" s="695"/>
      <c r="DU25" s="695"/>
      <c r="DV25" s="696"/>
      <c r="DW25" s="664">
        <v>33.299999999999997</v>
      </c>
      <c r="DX25" s="693"/>
      <c r="DY25" s="693"/>
      <c r="DZ25" s="693"/>
      <c r="EA25" s="693"/>
      <c r="EB25" s="693"/>
      <c r="EC25" s="694"/>
    </row>
    <row r="26" spans="2:133" ht="11.25" customHeight="1">
      <c r="B26" s="656" t="s">
        <v>287</v>
      </c>
      <c r="C26" s="657"/>
      <c r="D26" s="657"/>
      <c r="E26" s="657"/>
      <c r="F26" s="657"/>
      <c r="G26" s="657"/>
      <c r="H26" s="657"/>
      <c r="I26" s="657"/>
      <c r="J26" s="657"/>
      <c r="K26" s="657"/>
      <c r="L26" s="657"/>
      <c r="M26" s="657"/>
      <c r="N26" s="657"/>
      <c r="O26" s="657"/>
      <c r="P26" s="657"/>
      <c r="Q26" s="658"/>
      <c r="R26" s="659">
        <v>10430</v>
      </c>
      <c r="S26" s="660"/>
      <c r="T26" s="660"/>
      <c r="U26" s="660"/>
      <c r="V26" s="660"/>
      <c r="W26" s="660"/>
      <c r="X26" s="660"/>
      <c r="Y26" s="661"/>
      <c r="Z26" s="662">
        <v>0.7</v>
      </c>
      <c r="AA26" s="662"/>
      <c r="AB26" s="662"/>
      <c r="AC26" s="662"/>
      <c r="AD26" s="663" t="s">
        <v>123</v>
      </c>
      <c r="AE26" s="663"/>
      <c r="AF26" s="663"/>
      <c r="AG26" s="663"/>
      <c r="AH26" s="663"/>
      <c r="AI26" s="663"/>
      <c r="AJ26" s="663"/>
      <c r="AK26" s="663"/>
      <c r="AL26" s="664" t="s">
        <v>123</v>
      </c>
      <c r="AM26" s="665"/>
      <c r="AN26" s="665"/>
      <c r="AO26" s="666"/>
      <c r="AP26" s="677" t="s">
        <v>288</v>
      </c>
      <c r="AQ26" s="698"/>
      <c r="AR26" s="698"/>
      <c r="AS26" s="698"/>
      <c r="AT26" s="698"/>
      <c r="AU26" s="698"/>
      <c r="AV26" s="698"/>
      <c r="AW26" s="698"/>
      <c r="AX26" s="698"/>
      <c r="AY26" s="698"/>
      <c r="AZ26" s="698"/>
      <c r="BA26" s="698"/>
      <c r="BB26" s="698"/>
      <c r="BC26" s="698"/>
      <c r="BD26" s="698"/>
      <c r="BE26" s="698"/>
      <c r="BF26" s="679"/>
      <c r="BG26" s="659" t="s">
        <v>123</v>
      </c>
      <c r="BH26" s="660"/>
      <c r="BI26" s="660"/>
      <c r="BJ26" s="660"/>
      <c r="BK26" s="660"/>
      <c r="BL26" s="660"/>
      <c r="BM26" s="660"/>
      <c r="BN26" s="661"/>
      <c r="BO26" s="662" t="s">
        <v>123</v>
      </c>
      <c r="BP26" s="662"/>
      <c r="BQ26" s="662"/>
      <c r="BR26" s="662"/>
      <c r="BS26" s="668" t="s">
        <v>123</v>
      </c>
      <c r="BT26" s="660"/>
      <c r="BU26" s="660"/>
      <c r="BV26" s="660"/>
      <c r="BW26" s="660"/>
      <c r="BX26" s="660"/>
      <c r="BY26" s="660"/>
      <c r="BZ26" s="660"/>
      <c r="CA26" s="660"/>
      <c r="CB26" s="669"/>
      <c r="CD26" s="674" t="s">
        <v>289</v>
      </c>
      <c r="CE26" s="675"/>
      <c r="CF26" s="675"/>
      <c r="CG26" s="675"/>
      <c r="CH26" s="675"/>
      <c r="CI26" s="675"/>
      <c r="CJ26" s="675"/>
      <c r="CK26" s="675"/>
      <c r="CL26" s="675"/>
      <c r="CM26" s="675"/>
      <c r="CN26" s="675"/>
      <c r="CO26" s="675"/>
      <c r="CP26" s="675"/>
      <c r="CQ26" s="676"/>
      <c r="CR26" s="659">
        <v>192299</v>
      </c>
      <c r="CS26" s="660"/>
      <c r="CT26" s="660"/>
      <c r="CU26" s="660"/>
      <c r="CV26" s="660"/>
      <c r="CW26" s="660"/>
      <c r="CX26" s="660"/>
      <c r="CY26" s="661"/>
      <c r="CZ26" s="664">
        <v>12.5</v>
      </c>
      <c r="DA26" s="693"/>
      <c r="DB26" s="693"/>
      <c r="DC26" s="697"/>
      <c r="DD26" s="668">
        <v>147543</v>
      </c>
      <c r="DE26" s="660"/>
      <c r="DF26" s="660"/>
      <c r="DG26" s="660"/>
      <c r="DH26" s="660"/>
      <c r="DI26" s="660"/>
      <c r="DJ26" s="660"/>
      <c r="DK26" s="661"/>
      <c r="DL26" s="668" t="s">
        <v>123</v>
      </c>
      <c r="DM26" s="660"/>
      <c r="DN26" s="660"/>
      <c r="DO26" s="660"/>
      <c r="DP26" s="660"/>
      <c r="DQ26" s="660"/>
      <c r="DR26" s="660"/>
      <c r="DS26" s="660"/>
      <c r="DT26" s="660"/>
      <c r="DU26" s="660"/>
      <c r="DV26" s="661"/>
      <c r="DW26" s="664" t="s">
        <v>123</v>
      </c>
      <c r="DX26" s="693"/>
      <c r="DY26" s="693"/>
      <c r="DZ26" s="693"/>
      <c r="EA26" s="693"/>
      <c r="EB26" s="693"/>
      <c r="EC26" s="694"/>
    </row>
    <row r="27" spans="2:133" ht="11.25" customHeight="1">
      <c r="B27" s="656" t="s">
        <v>290</v>
      </c>
      <c r="C27" s="657"/>
      <c r="D27" s="657"/>
      <c r="E27" s="657"/>
      <c r="F27" s="657"/>
      <c r="G27" s="657"/>
      <c r="H27" s="657"/>
      <c r="I27" s="657"/>
      <c r="J27" s="657"/>
      <c r="K27" s="657"/>
      <c r="L27" s="657"/>
      <c r="M27" s="657"/>
      <c r="N27" s="657"/>
      <c r="O27" s="657"/>
      <c r="P27" s="657"/>
      <c r="Q27" s="658"/>
      <c r="R27" s="659">
        <v>187204</v>
      </c>
      <c r="S27" s="660"/>
      <c r="T27" s="660"/>
      <c r="U27" s="660"/>
      <c r="V27" s="660"/>
      <c r="W27" s="660"/>
      <c r="X27" s="660"/>
      <c r="Y27" s="661"/>
      <c r="Z27" s="662">
        <v>11.8</v>
      </c>
      <c r="AA27" s="662"/>
      <c r="AB27" s="662"/>
      <c r="AC27" s="662"/>
      <c r="AD27" s="663" t="s">
        <v>123</v>
      </c>
      <c r="AE27" s="663"/>
      <c r="AF27" s="663"/>
      <c r="AG27" s="663"/>
      <c r="AH27" s="663"/>
      <c r="AI27" s="663"/>
      <c r="AJ27" s="663"/>
      <c r="AK27" s="663"/>
      <c r="AL27" s="664" t="s">
        <v>123</v>
      </c>
      <c r="AM27" s="665"/>
      <c r="AN27" s="665"/>
      <c r="AO27" s="666"/>
      <c r="AP27" s="656" t="s">
        <v>291</v>
      </c>
      <c r="AQ27" s="657"/>
      <c r="AR27" s="657"/>
      <c r="AS27" s="657"/>
      <c r="AT27" s="657"/>
      <c r="AU27" s="657"/>
      <c r="AV27" s="657"/>
      <c r="AW27" s="657"/>
      <c r="AX27" s="657"/>
      <c r="AY27" s="657"/>
      <c r="AZ27" s="657"/>
      <c r="BA27" s="657"/>
      <c r="BB27" s="657"/>
      <c r="BC27" s="657"/>
      <c r="BD27" s="657"/>
      <c r="BE27" s="657"/>
      <c r="BF27" s="658"/>
      <c r="BG27" s="659">
        <v>154929</v>
      </c>
      <c r="BH27" s="660"/>
      <c r="BI27" s="660"/>
      <c r="BJ27" s="660"/>
      <c r="BK27" s="660"/>
      <c r="BL27" s="660"/>
      <c r="BM27" s="660"/>
      <c r="BN27" s="661"/>
      <c r="BO27" s="662">
        <v>100</v>
      </c>
      <c r="BP27" s="662"/>
      <c r="BQ27" s="662"/>
      <c r="BR27" s="662"/>
      <c r="BS27" s="668">
        <v>1019</v>
      </c>
      <c r="BT27" s="660"/>
      <c r="BU27" s="660"/>
      <c r="BV27" s="660"/>
      <c r="BW27" s="660"/>
      <c r="BX27" s="660"/>
      <c r="BY27" s="660"/>
      <c r="BZ27" s="660"/>
      <c r="CA27" s="660"/>
      <c r="CB27" s="669"/>
      <c r="CD27" s="674" t="s">
        <v>292</v>
      </c>
      <c r="CE27" s="675"/>
      <c r="CF27" s="675"/>
      <c r="CG27" s="675"/>
      <c r="CH27" s="675"/>
      <c r="CI27" s="675"/>
      <c r="CJ27" s="675"/>
      <c r="CK27" s="675"/>
      <c r="CL27" s="675"/>
      <c r="CM27" s="675"/>
      <c r="CN27" s="675"/>
      <c r="CO27" s="675"/>
      <c r="CP27" s="675"/>
      <c r="CQ27" s="676"/>
      <c r="CR27" s="659">
        <v>73520</v>
      </c>
      <c r="CS27" s="695"/>
      <c r="CT27" s="695"/>
      <c r="CU27" s="695"/>
      <c r="CV27" s="695"/>
      <c r="CW27" s="695"/>
      <c r="CX27" s="695"/>
      <c r="CY27" s="696"/>
      <c r="CZ27" s="664">
        <v>4.8</v>
      </c>
      <c r="DA27" s="693"/>
      <c r="DB27" s="693"/>
      <c r="DC27" s="697"/>
      <c r="DD27" s="668">
        <v>31617</v>
      </c>
      <c r="DE27" s="695"/>
      <c r="DF27" s="695"/>
      <c r="DG27" s="695"/>
      <c r="DH27" s="695"/>
      <c r="DI27" s="695"/>
      <c r="DJ27" s="695"/>
      <c r="DK27" s="696"/>
      <c r="DL27" s="668">
        <v>31035</v>
      </c>
      <c r="DM27" s="695"/>
      <c r="DN27" s="695"/>
      <c r="DO27" s="695"/>
      <c r="DP27" s="695"/>
      <c r="DQ27" s="695"/>
      <c r="DR27" s="695"/>
      <c r="DS27" s="695"/>
      <c r="DT27" s="695"/>
      <c r="DU27" s="695"/>
      <c r="DV27" s="696"/>
      <c r="DW27" s="664">
        <v>3.5</v>
      </c>
      <c r="DX27" s="693"/>
      <c r="DY27" s="693"/>
      <c r="DZ27" s="693"/>
      <c r="EA27" s="693"/>
      <c r="EB27" s="693"/>
      <c r="EC27" s="694"/>
    </row>
    <row r="28" spans="2:133" ht="11.25" customHeight="1">
      <c r="B28" s="701" t="s">
        <v>293</v>
      </c>
      <c r="C28" s="702"/>
      <c r="D28" s="702"/>
      <c r="E28" s="702"/>
      <c r="F28" s="702"/>
      <c r="G28" s="702"/>
      <c r="H28" s="702"/>
      <c r="I28" s="702"/>
      <c r="J28" s="702"/>
      <c r="K28" s="702"/>
      <c r="L28" s="702"/>
      <c r="M28" s="702"/>
      <c r="N28" s="702"/>
      <c r="O28" s="702"/>
      <c r="P28" s="702"/>
      <c r="Q28" s="703"/>
      <c r="R28" s="659" t="s">
        <v>123</v>
      </c>
      <c r="S28" s="660"/>
      <c r="T28" s="660"/>
      <c r="U28" s="660"/>
      <c r="V28" s="660"/>
      <c r="W28" s="660"/>
      <c r="X28" s="660"/>
      <c r="Y28" s="661"/>
      <c r="Z28" s="662" t="s">
        <v>132</v>
      </c>
      <c r="AA28" s="662"/>
      <c r="AB28" s="662"/>
      <c r="AC28" s="662"/>
      <c r="AD28" s="663" t="s">
        <v>132</v>
      </c>
      <c r="AE28" s="663"/>
      <c r="AF28" s="663"/>
      <c r="AG28" s="663"/>
      <c r="AH28" s="663"/>
      <c r="AI28" s="663"/>
      <c r="AJ28" s="663"/>
      <c r="AK28" s="663"/>
      <c r="AL28" s="664" t="s">
        <v>123</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294</v>
      </c>
      <c r="CE28" s="675"/>
      <c r="CF28" s="675"/>
      <c r="CG28" s="675"/>
      <c r="CH28" s="675"/>
      <c r="CI28" s="675"/>
      <c r="CJ28" s="675"/>
      <c r="CK28" s="675"/>
      <c r="CL28" s="675"/>
      <c r="CM28" s="675"/>
      <c r="CN28" s="675"/>
      <c r="CO28" s="675"/>
      <c r="CP28" s="675"/>
      <c r="CQ28" s="676"/>
      <c r="CR28" s="659">
        <v>107182</v>
      </c>
      <c r="CS28" s="660"/>
      <c r="CT28" s="660"/>
      <c r="CU28" s="660"/>
      <c r="CV28" s="660"/>
      <c r="CW28" s="660"/>
      <c r="CX28" s="660"/>
      <c r="CY28" s="661"/>
      <c r="CZ28" s="664">
        <v>7</v>
      </c>
      <c r="DA28" s="693"/>
      <c r="DB28" s="693"/>
      <c r="DC28" s="697"/>
      <c r="DD28" s="668">
        <v>107182</v>
      </c>
      <c r="DE28" s="660"/>
      <c r="DF28" s="660"/>
      <c r="DG28" s="660"/>
      <c r="DH28" s="660"/>
      <c r="DI28" s="660"/>
      <c r="DJ28" s="660"/>
      <c r="DK28" s="661"/>
      <c r="DL28" s="668">
        <v>107182</v>
      </c>
      <c r="DM28" s="660"/>
      <c r="DN28" s="660"/>
      <c r="DO28" s="660"/>
      <c r="DP28" s="660"/>
      <c r="DQ28" s="660"/>
      <c r="DR28" s="660"/>
      <c r="DS28" s="660"/>
      <c r="DT28" s="660"/>
      <c r="DU28" s="660"/>
      <c r="DV28" s="661"/>
      <c r="DW28" s="664">
        <v>12.1</v>
      </c>
      <c r="DX28" s="693"/>
      <c r="DY28" s="693"/>
      <c r="DZ28" s="693"/>
      <c r="EA28" s="693"/>
      <c r="EB28" s="693"/>
      <c r="EC28" s="694"/>
    </row>
    <row r="29" spans="2:133" ht="11.25" customHeight="1">
      <c r="B29" s="656" t="s">
        <v>295</v>
      </c>
      <c r="C29" s="657"/>
      <c r="D29" s="657"/>
      <c r="E29" s="657"/>
      <c r="F29" s="657"/>
      <c r="G29" s="657"/>
      <c r="H29" s="657"/>
      <c r="I29" s="657"/>
      <c r="J29" s="657"/>
      <c r="K29" s="657"/>
      <c r="L29" s="657"/>
      <c r="M29" s="657"/>
      <c r="N29" s="657"/>
      <c r="O29" s="657"/>
      <c r="P29" s="657"/>
      <c r="Q29" s="658"/>
      <c r="R29" s="659">
        <v>79075</v>
      </c>
      <c r="S29" s="660"/>
      <c r="T29" s="660"/>
      <c r="U29" s="660"/>
      <c r="V29" s="660"/>
      <c r="W29" s="660"/>
      <c r="X29" s="660"/>
      <c r="Y29" s="661"/>
      <c r="Z29" s="662">
        <v>5</v>
      </c>
      <c r="AA29" s="662"/>
      <c r="AB29" s="662"/>
      <c r="AC29" s="662"/>
      <c r="AD29" s="663" t="s">
        <v>123</v>
      </c>
      <c r="AE29" s="663"/>
      <c r="AF29" s="663"/>
      <c r="AG29" s="663"/>
      <c r="AH29" s="663"/>
      <c r="AI29" s="663"/>
      <c r="AJ29" s="663"/>
      <c r="AK29" s="663"/>
      <c r="AL29" s="664" t="s">
        <v>123</v>
      </c>
      <c r="AM29" s="665"/>
      <c r="AN29" s="665"/>
      <c r="AO29" s="666"/>
      <c r="AP29" s="638" t="s">
        <v>215</v>
      </c>
      <c r="AQ29" s="639"/>
      <c r="AR29" s="639"/>
      <c r="AS29" s="639"/>
      <c r="AT29" s="639"/>
      <c r="AU29" s="639"/>
      <c r="AV29" s="639"/>
      <c r="AW29" s="639"/>
      <c r="AX29" s="639"/>
      <c r="AY29" s="639"/>
      <c r="AZ29" s="639"/>
      <c r="BA29" s="639"/>
      <c r="BB29" s="639"/>
      <c r="BC29" s="639"/>
      <c r="BD29" s="639"/>
      <c r="BE29" s="639"/>
      <c r="BF29" s="640"/>
      <c r="BG29" s="638" t="s">
        <v>296</v>
      </c>
      <c r="BH29" s="699"/>
      <c r="BI29" s="699"/>
      <c r="BJ29" s="699"/>
      <c r="BK29" s="699"/>
      <c r="BL29" s="699"/>
      <c r="BM29" s="699"/>
      <c r="BN29" s="699"/>
      <c r="BO29" s="699"/>
      <c r="BP29" s="699"/>
      <c r="BQ29" s="700"/>
      <c r="BR29" s="638" t="s">
        <v>297</v>
      </c>
      <c r="BS29" s="699"/>
      <c r="BT29" s="699"/>
      <c r="BU29" s="699"/>
      <c r="BV29" s="699"/>
      <c r="BW29" s="699"/>
      <c r="BX29" s="699"/>
      <c r="BY29" s="699"/>
      <c r="BZ29" s="699"/>
      <c r="CA29" s="699"/>
      <c r="CB29" s="700"/>
      <c r="CD29" s="722" t="s">
        <v>298</v>
      </c>
      <c r="CE29" s="723"/>
      <c r="CF29" s="674" t="s">
        <v>63</v>
      </c>
      <c r="CG29" s="675"/>
      <c r="CH29" s="675"/>
      <c r="CI29" s="675"/>
      <c r="CJ29" s="675"/>
      <c r="CK29" s="675"/>
      <c r="CL29" s="675"/>
      <c r="CM29" s="675"/>
      <c r="CN29" s="675"/>
      <c r="CO29" s="675"/>
      <c r="CP29" s="675"/>
      <c r="CQ29" s="676"/>
      <c r="CR29" s="659">
        <v>107182</v>
      </c>
      <c r="CS29" s="695"/>
      <c r="CT29" s="695"/>
      <c r="CU29" s="695"/>
      <c r="CV29" s="695"/>
      <c r="CW29" s="695"/>
      <c r="CX29" s="695"/>
      <c r="CY29" s="696"/>
      <c r="CZ29" s="664">
        <v>7</v>
      </c>
      <c r="DA29" s="693"/>
      <c r="DB29" s="693"/>
      <c r="DC29" s="697"/>
      <c r="DD29" s="668">
        <v>107182</v>
      </c>
      <c r="DE29" s="695"/>
      <c r="DF29" s="695"/>
      <c r="DG29" s="695"/>
      <c r="DH29" s="695"/>
      <c r="DI29" s="695"/>
      <c r="DJ29" s="695"/>
      <c r="DK29" s="696"/>
      <c r="DL29" s="668">
        <v>107182</v>
      </c>
      <c r="DM29" s="695"/>
      <c r="DN29" s="695"/>
      <c r="DO29" s="695"/>
      <c r="DP29" s="695"/>
      <c r="DQ29" s="695"/>
      <c r="DR29" s="695"/>
      <c r="DS29" s="695"/>
      <c r="DT29" s="695"/>
      <c r="DU29" s="695"/>
      <c r="DV29" s="696"/>
      <c r="DW29" s="664">
        <v>12.1</v>
      </c>
      <c r="DX29" s="693"/>
      <c r="DY29" s="693"/>
      <c r="DZ29" s="693"/>
      <c r="EA29" s="693"/>
      <c r="EB29" s="693"/>
      <c r="EC29" s="694"/>
    </row>
    <row r="30" spans="2:133" ht="11.25" customHeight="1">
      <c r="B30" s="656" t="s">
        <v>299</v>
      </c>
      <c r="C30" s="657"/>
      <c r="D30" s="657"/>
      <c r="E30" s="657"/>
      <c r="F30" s="657"/>
      <c r="G30" s="657"/>
      <c r="H30" s="657"/>
      <c r="I30" s="657"/>
      <c r="J30" s="657"/>
      <c r="K30" s="657"/>
      <c r="L30" s="657"/>
      <c r="M30" s="657"/>
      <c r="N30" s="657"/>
      <c r="O30" s="657"/>
      <c r="P30" s="657"/>
      <c r="Q30" s="658"/>
      <c r="R30" s="659">
        <v>431</v>
      </c>
      <c r="S30" s="660"/>
      <c r="T30" s="660"/>
      <c r="U30" s="660"/>
      <c r="V30" s="660"/>
      <c r="W30" s="660"/>
      <c r="X30" s="660"/>
      <c r="Y30" s="661"/>
      <c r="Z30" s="662">
        <v>0</v>
      </c>
      <c r="AA30" s="662"/>
      <c r="AB30" s="662"/>
      <c r="AC30" s="662"/>
      <c r="AD30" s="663">
        <v>215</v>
      </c>
      <c r="AE30" s="663"/>
      <c r="AF30" s="663"/>
      <c r="AG30" s="663"/>
      <c r="AH30" s="663"/>
      <c r="AI30" s="663"/>
      <c r="AJ30" s="663"/>
      <c r="AK30" s="663"/>
      <c r="AL30" s="664">
        <v>0</v>
      </c>
      <c r="AM30" s="665"/>
      <c r="AN30" s="665"/>
      <c r="AO30" s="666"/>
      <c r="AP30" s="707" t="s">
        <v>300</v>
      </c>
      <c r="AQ30" s="708"/>
      <c r="AR30" s="708"/>
      <c r="AS30" s="708"/>
      <c r="AT30" s="713" t="s">
        <v>301</v>
      </c>
      <c r="AU30" s="210"/>
      <c r="AV30" s="210"/>
      <c r="AW30" s="210"/>
      <c r="AX30" s="645" t="s">
        <v>181</v>
      </c>
      <c r="AY30" s="646"/>
      <c r="AZ30" s="646"/>
      <c r="BA30" s="646"/>
      <c r="BB30" s="646"/>
      <c r="BC30" s="646"/>
      <c r="BD30" s="646"/>
      <c r="BE30" s="646"/>
      <c r="BF30" s="647"/>
      <c r="BG30" s="719">
        <v>98.4</v>
      </c>
      <c r="BH30" s="720"/>
      <c r="BI30" s="720"/>
      <c r="BJ30" s="720"/>
      <c r="BK30" s="720"/>
      <c r="BL30" s="720"/>
      <c r="BM30" s="654">
        <v>94.2</v>
      </c>
      <c r="BN30" s="720"/>
      <c r="BO30" s="720"/>
      <c r="BP30" s="720"/>
      <c r="BQ30" s="721"/>
      <c r="BR30" s="719">
        <v>97.9</v>
      </c>
      <c r="BS30" s="720"/>
      <c r="BT30" s="720"/>
      <c r="BU30" s="720"/>
      <c r="BV30" s="720"/>
      <c r="BW30" s="720"/>
      <c r="BX30" s="654">
        <v>92.7</v>
      </c>
      <c r="BY30" s="720"/>
      <c r="BZ30" s="720"/>
      <c r="CA30" s="720"/>
      <c r="CB30" s="721"/>
      <c r="CD30" s="724"/>
      <c r="CE30" s="725"/>
      <c r="CF30" s="674" t="s">
        <v>302</v>
      </c>
      <c r="CG30" s="675"/>
      <c r="CH30" s="675"/>
      <c r="CI30" s="675"/>
      <c r="CJ30" s="675"/>
      <c r="CK30" s="675"/>
      <c r="CL30" s="675"/>
      <c r="CM30" s="675"/>
      <c r="CN30" s="675"/>
      <c r="CO30" s="675"/>
      <c r="CP30" s="675"/>
      <c r="CQ30" s="676"/>
      <c r="CR30" s="659">
        <v>99631</v>
      </c>
      <c r="CS30" s="660"/>
      <c r="CT30" s="660"/>
      <c r="CU30" s="660"/>
      <c r="CV30" s="660"/>
      <c r="CW30" s="660"/>
      <c r="CX30" s="660"/>
      <c r="CY30" s="661"/>
      <c r="CZ30" s="664">
        <v>6.5</v>
      </c>
      <c r="DA30" s="693"/>
      <c r="DB30" s="693"/>
      <c r="DC30" s="697"/>
      <c r="DD30" s="668">
        <v>99631</v>
      </c>
      <c r="DE30" s="660"/>
      <c r="DF30" s="660"/>
      <c r="DG30" s="660"/>
      <c r="DH30" s="660"/>
      <c r="DI30" s="660"/>
      <c r="DJ30" s="660"/>
      <c r="DK30" s="661"/>
      <c r="DL30" s="668">
        <v>99631</v>
      </c>
      <c r="DM30" s="660"/>
      <c r="DN30" s="660"/>
      <c r="DO30" s="660"/>
      <c r="DP30" s="660"/>
      <c r="DQ30" s="660"/>
      <c r="DR30" s="660"/>
      <c r="DS30" s="660"/>
      <c r="DT30" s="660"/>
      <c r="DU30" s="660"/>
      <c r="DV30" s="661"/>
      <c r="DW30" s="664">
        <v>11.3</v>
      </c>
      <c r="DX30" s="693"/>
      <c r="DY30" s="693"/>
      <c r="DZ30" s="693"/>
      <c r="EA30" s="693"/>
      <c r="EB30" s="693"/>
      <c r="EC30" s="694"/>
    </row>
    <row r="31" spans="2:133" ht="11.25" customHeight="1">
      <c r="B31" s="656" t="s">
        <v>303</v>
      </c>
      <c r="C31" s="657"/>
      <c r="D31" s="657"/>
      <c r="E31" s="657"/>
      <c r="F31" s="657"/>
      <c r="G31" s="657"/>
      <c r="H31" s="657"/>
      <c r="I31" s="657"/>
      <c r="J31" s="657"/>
      <c r="K31" s="657"/>
      <c r="L31" s="657"/>
      <c r="M31" s="657"/>
      <c r="N31" s="657"/>
      <c r="O31" s="657"/>
      <c r="P31" s="657"/>
      <c r="Q31" s="658"/>
      <c r="R31" s="659">
        <v>1817</v>
      </c>
      <c r="S31" s="660"/>
      <c r="T31" s="660"/>
      <c r="U31" s="660"/>
      <c r="V31" s="660"/>
      <c r="W31" s="660"/>
      <c r="X31" s="660"/>
      <c r="Y31" s="661"/>
      <c r="Z31" s="662">
        <v>0.1</v>
      </c>
      <c r="AA31" s="662"/>
      <c r="AB31" s="662"/>
      <c r="AC31" s="662"/>
      <c r="AD31" s="663" t="s">
        <v>132</v>
      </c>
      <c r="AE31" s="663"/>
      <c r="AF31" s="663"/>
      <c r="AG31" s="663"/>
      <c r="AH31" s="663"/>
      <c r="AI31" s="663"/>
      <c r="AJ31" s="663"/>
      <c r="AK31" s="663"/>
      <c r="AL31" s="664" t="s">
        <v>123</v>
      </c>
      <c r="AM31" s="665"/>
      <c r="AN31" s="665"/>
      <c r="AO31" s="666"/>
      <c r="AP31" s="709"/>
      <c r="AQ31" s="710"/>
      <c r="AR31" s="710"/>
      <c r="AS31" s="710"/>
      <c r="AT31" s="714"/>
      <c r="AU31" s="209" t="s">
        <v>304</v>
      </c>
      <c r="AV31" s="209"/>
      <c r="AW31" s="209"/>
      <c r="AX31" s="656" t="s">
        <v>305</v>
      </c>
      <c r="AY31" s="657"/>
      <c r="AZ31" s="657"/>
      <c r="BA31" s="657"/>
      <c r="BB31" s="657"/>
      <c r="BC31" s="657"/>
      <c r="BD31" s="657"/>
      <c r="BE31" s="657"/>
      <c r="BF31" s="658"/>
      <c r="BG31" s="716">
        <v>99.3</v>
      </c>
      <c r="BH31" s="695"/>
      <c r="BI31" s="695"/>
      <c r="BJ31" s="695"/>
      <c r="BK31" s="695"/>
      <c r="BL31" s="695"/>
      <c r="BM31" s="665">
        <v>96.9</v>
      </c>
      <c r="BN31" s="717"/>
      <c r="BO31" s="717"/>
      <c r="BP31" s="717"/>
      <c r="BQ31" s="718"/>
      <c r="BR31" s="716">
        <v>98.3</v>
      </c>
      <c r="BS31" s="695"/>
      <c r="BT31" s="695"/>
      <c r="BU31" s="695"/>
      <c r="BV31" s="695"/>
      <c r="BW31" s="695"/>
      <c r="BX31" s="665">
        <v>95.5</v>
      </c>
      <c r="BY31" s="717"/>
      <c r="BZ31" s="717"/>
      <c r="CA31" s="717"/>
      <c r="CB31" s="718"/>
      <c r="CD31" s="724"/>
      <c r="CE31" s="725"/>
      <c r="CF31" s="674" t="s">
        <v>306</v>
      </c>
      <c r="CG31" s="675"/>
      <c r="CH31" s="675"/>
      <c r="CI31" s="675"/>
      <c r="CJ31" s="675"/>
      <c r="CK31" s="675"/>
      <c r="CL31" s="675"/>
      <c r="CM31" s="675"/>
      <c r="CN31" s="675"/>
      <c r="CO31" s="675"/>
      <c r="CP31" s="675"/>
      <c r="CQ31" s="676"/>
      <c r="CR31" s="659">
        <v>7551</v>
      </c>
      <c r="CS31" s="695"/>
      <c r="CT31" s="695"/>
      <c r="CU31" s="695"/>
      <c r="CV31" s="695"/>
      <c r="CW31" s="695"/>
      <c r="CX31" s="695"/>
      <c r="CY31" s="696"/>
      <c r="CZ31" s="664">
        <v>0.5</v>
      </c>
      <c r="DA31" s="693"/>
      <c r="DB31" s="693"/>
      <c r="DC31" s="697"/>
      <c r="DD31" s="668">
        <v>7551</v>
      </c>
      <c r="DE31" s="695"/>
      <c r="DF31" s="695"/>
      <c r="DG31" s="695"/>
      <c r="DH31" s="695"/>
      <c r="DI31" s="695"/>
      <c r="DJ31" s="695"/>
      <c r="DK31" s="696"/>
      <c r="DL31" s="668">
        <v>7551</v>
      </c>
      <c r="DM31" s="695"/>
      <c r="DN31" s="695"/>
      <c r="DO31" s="695"/>
      <c r="DP31" s="695"/>
      <c r="DQ31" s="695"/>
      <c r="DR31" s="695"/>
      <c r="DS31" s="695"/>
      <c r="DT31" s="695"/>
      <c r="DU31" s="695"/>
      <c r="DV31" s="696"/>
      <c r="DW31" s="664">
        <v>0.9</v>
      </c>
      <c r="DX31" s="693"/>
      <c r="DY31" s="693"/>
      <c r="DZ31" s="693"/>
      <c r="EA31" s="693"/>
      <c r="EB31" s="693"/>
      <c r="EC31" s="694"/>
    </row>
    <row r="32" spans="2:133" ht="11.25" customHeight="1">
      <c r="B32" s="656" t="s">
        <v>307</v>
      </c>
      <c r="C32" s="657"/>
      <c r="D32" s="657"/>
      <c r="E32" s="657"/>
      <c r="F32" s="657"/>
      <c r="G32" s="657"/>
      <c r="H32" s="657"/>
      <c r="I32" s="657"/>
      <c r="J32" s="657"/>
      <c r="K32" s="657"/>
      <c r="L32" s="657"/>
      <c r="M32" s="657"/>
      <c r="N32" s="657"/>
      <c r="O32" s="657"/>
      <c r="P32" s="657"/>
      <c r="Q32" s="658"/>
      <c r="R32" s="659">
        <v>15002</v>
      </c>
      <c r="S32" s="660"/>
      <c r="T32" s="660"/>
      <c r="U32" s="660"/>
      <c r="V32" s="660"/>
      <c r="W32" s="660"/>
      <c r="X32" s="660"/>
      <c r="Y32" s="661"/>
      <c r="Z32" s="662">
        <v>0.9</v>
      </c>
      <c r="AA32" s="662"/>
      <c r="AB32" s="662"/>
      <c r="AC32" s="662"/>
      <c r="AD32" s="663" t="s">
        <v>123</v>
      </c>
      <c r="AE32" s="663"/>
      <c r="AF32" s="663"/>
      <c r="AG32" s="663"/>
      <c r="AH32" s="663"/>
      <c r="AI32" s="663"/>
      <c r="AJ32" s="663"/>
      <c r="AK32" s="663"/>
      <c r="AL32" s="664" t="s">
        <v>123</v>
      </c>
      <c r="AM32" s="665"/>
      <c r="AN32" s="665"/>
      <c r="AO32" s="666"/>
      <c r="AP32" s="711"/>
      <c r="AQ32" s="712"/>
      <c r="AR32" s="712"/>
      <c r="AS32" s="712"/>
      <c r="AT32" s="715"/>
      <c r="AU32" s="211"/>
      <c r="AV32" s="211"/>
      <c r="AW32" s="211"/>
      <c r="AX32" s="704" t="s">
        <v>308</v>
      </c>
      <c r="AY32" s="705"/>
      <c r="AZ32" s="705"/>
      <c r="BA32" s="705"/>
      <c r="BB32" s="705"/>
      <c r="BC32" s="705"/>
      <c r="BD32" s="705"/>
      <c r="BE32" s="705"/>
      <c r="BF32" s="706"/>
      <c r="BG32" s="728">
        <v>97.7</v>
      </c>
      <c r="BH32" s="729"/>
      <c r="BI32" s="729"/>
      <c r="BJ32" s="729"/>
      <c r="BK32" s="729"/>
      <c r="BL32" s="729"/>
      <c r="BM32" s="730">
        <v>92.1</v>
      </c>
      <c r="BN32" s="729"/>
      <c r="BO32" s="729"/>
      <c r="BP32" s="729"/>
      <c r="BQ32" s="731"/>
      <c r="BR32" s="728">
        <v>97.4</v>
      </c>
      <c r="BS32" s="729"/>
      <c r="BT32" s="729"/>
      <c r="BU32" s="729"/>
      <c r="BV32" s="729"/>
      <c r="BW32" s="729"/>
      <c r="BX32" s="730">
        <v>90.2</v>
      </c>
      <c r="BY32" s="729"/>
      <c r="BZ32" s="729"/>
      <c r="CA32" s="729"/>
      <c r="CB32" s="731"/>
      <c r="CD32" s="726"/>
      <c r="CE32" s="727"/>
      <c r="CF32" s="674" t="s">
        <v>309</v>
      </c>
      <c r="CG32" s="675"/>
      <c r="CH32" s="675"/>
      <c r="CI32" s="675"/>
      <c r="CJ32" s="675"/>
      <c r="CK32" s="675"/>
      <c r="CL32" s="675"/>
      <c r="CM32" s="675"/>
      <c r="CN32" s="675"/>
      <c r="CO32" s="675"/>
      <c r="CP32" s="675"/>
      <c r="CQ32" s="676"/>
      <c r="CR32" s="659" t="s">
        <v>123</v>
      </c>
      <c r="CS32" s="660"/>
      <c r="CT32" s="660"/>
      <c r="CU32" s="660"/>
      <c r="CV32" s="660"/>
      <c r="CW32" s="660"/>
      <c r="CX32" s="660"/>
      <c r="CY32" s="661"/>
      <c r="CZ32" s="664" t="s">
        <v>123</v>
      </c>
      <c r="DA32" s="693"/>
      <c r="DB32" s="693"/>
      <c r="DC32" s="697"/>
      <c r="DD32" s="668" t="s">
        <v>123</v>
      </c>
      <c r="DE32" s="660"/>
      <c r="DF32" s="660"/>
      <c r="DG32" s="660"/>
      <c r="DH32" s="660"/>
      <c r="DI32" s="660"/>
      <c r="DJ32" s="660"/>
      <c r="DK32" s="661"/>
      <c r="DL32" s="668" t="s">
        <v>132</v>
      </c>
      <c r="DM32" s="660"/>
      <c r="DN32" s="660"/>
      <c r="DO32" s="660"/>
      <c r="DP32" s="660"/>
      <c r="DQ32" s="660"/>
      <c r="DR32" s="660"/>
      <c r="DS32" s="660"/>
      <c r="DT32" s="660"/>
      <c r="DU32" s="660"/>
      <c r="DV32" s="661"/>
      <c r="DW32" s="664" t="s">
        <v>132</v>
      </c>
      <c r="DX32" s="693"/>
      <c r="DY32" s="693"/>
      <c r="DZ32" s="693"/>
      <c r="EA32" s="693"/>
      <c r="EB32" s="693"/>
      <c r="EC32" s="694"/>
    </row>
    <row r="33" spans="2:133" ht="11.25" customHeight="1">
      <c r="B33" s="656" t="s">
        <v>310</v>
      </c>
      <c r="C33" s="657"/>
      <c r="D33" s="657"/>
      <c r="E33" s="657"/>
      <c r="F33" s="657"/>
      <c r="G33" s="657"/>
      <c r="H33" s="657"/>
      <c r="I33" s="657"/>
      <c r="J33" s="657"/>
      <c r="K33" s="657"/>
      <c r="L33" s="657"/>
      <c r="M33" s="657"/>
      <c r="N33" s="657"/>
      <c r="O33" s="657"/>
      <c r="P33" s="657"/>
      <c r="Q33" s="658"/>
      <c r="R33" s="659">
        <v>51865</v>
      </c>
      <c r="S33" s="660"/>
      <c r="T33" s="660"/>
      <c r="U33" s="660"/>
      <c r="V33" s="660"/>
      <c r="W33" s="660"/>
      <c r="X33" s="660"/>
      <c r="Y33" s="661"/>
      <c r="Z33" s="662">
        <v>3.3</v>
      </c>
      <c r="AA33" s="662"/>
      <c r="AB33" s="662"/>
      <c r="AC33" s="662"/>
      <c r="AD33" s="663" t="s">
        <v>123</v>
      </c>
      <c r="AE33" s="663"/>
      <c r="AF33" s="663"/>
      <c r="AG33" s="663"/>
      <c r="AH33" s="663"/>
      <c r="AI33" s="663"/>
      <c r="AJ33" s="663"/>
      <c r="AK33" s="663"/>
      <c r="AL33" s="664" t="s">
        <v>132</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311</v>
      </c>
      <c r="CE33" s="675"/>
      <c r="CF33" s="675"/>
      <c r="CG33" s="675"/>
      <c r="CH33" s="675"/>
      <c r="CI33" s="675"/>
      <c r="CJ33" s="675"/>
      <c r="CK33" s="675"/>
      <c r="CL33" s="675"/>
      <c r="CM33" s="675"/>
      <c r="CN33" s="675"/>
      <c r="CO33" s="675"/>
      <c r="CP33" s="675"/>
      <c r="CQ33" s="676"/>
      <c r="CR33" s="659">
        <v>648120</v>
      </c>
      <c r="CS33" s="695"/>
      <c r="CT33" s="695"/>
      <c r="CU33" s="695"/>
      <c r="CV33" s="695"/>
      <c r="CW33" s="695"/>
      <c r="CX33" s="695"/>
      <c r="CY33" s="696"/>
      <c r="CZ33" s="664">
        <v>42.1</v>
      </c>
      <c r="DA33" s="693"/>
      <c r="DB33" s="693"/>
      <c r="DC33" s="697"/>
      <c r="DD33" s="668">
        <v>529875</v>
      </c>
      <c r="DE33" s="695"/>
      <c r="DF33" s="695"/>
      <c r="DG33" s="695"/>
      <c r="DH33" s="695"/>
      <c r="DI33" s="695"/>
      <c r="DJ33" s="695"/>
      <c r="DK33" s="696"/>
      <c r="DL33" s="668">
        <v>433208</v>
      </c>
      <c r="DM33" s="695"/>
      <c r="DN33" s="695"/>
      <c r="DO33" s="695"/>
      <c r="DP33" s="695"/>
      <c r="DQ33" s="695"/>
      <c r="DR33" s="695"/>
      <c r="DS33" s="695"/>
      <c r="DT33" s="695"/>
      <c r="DU33" s="695"/>
      <c r="DV33" s="696"/>
      <c r="DW33" s="664">
        <v>49</v>
      </c>
      <c r="DX33" s="693"/>
      <c r="DY33" s="693"/>
      <c r="DZ33" s="693"/>
      <c r="EA33" s="693"/>
      <c r="EB33" s="693"/>
      <c r="EC33" s="694"/>
    </row>
    <row r="34" spans="2:133" ht="11.25" customHeight="1">
      <c r="B34" s="656" t="s">
        <v>312</v>
      </c>
      <c r="C34" s="657"/>
      <c r="D34" s="657"/>
      <c r="E34" s="657"/>
      <c r="F34" s="657"/>
      <c r="G34" s="657"/>
      <c r="H34" s="657"/>
      <c r="I34" s="657"/>
      <c r="J34" s="657"/>
      <c r="K34" s="657"/>
      <c r="L34" s="657"/>
      <c r="M34" s="657"/>
      <c r="N34" s="657"/>
      <c r="O34" s="657"/>
      <c r="P34" s="657"/>
      <c r="Q34" s="658"/>
      <c r="R34" s="659">
        <v>18490</v>
      </c>
      <c r="S34" s="660"/>
      <c r="T34" s="660"/>
      <c r="U34" s="660"/>
      <c r="V34" s="660"/>
      <c r="W34" s="660"/>
      <c r="X34" s="660"/>
      <c r="Y34" s="661"/>
      <c r="Z34" s="662">
        <v>1.2</v>
      </c>
      <c r="AA34" s="662"/>
      <c r="AB34" s="662"/>
      <c r="AC34" s="662"/>
      <c r="AD34" s="663">
        <v>2</v>
      </c>
      <c r="AE34" s="663"/>
      <c r="AF34" s="663"/>
      <c r="AG34" s="663"/>
      <c r="AH34" s="663"/>
      <c r="AI34" s="663"/>
      <c r="AJ34" s="663"/>
      <c r="AK34" s="663"/>
      <c r="AL34" s="664">
        <v>0</v>
      </c>
      <c r="AM34" s="665"/>
      <c r="AN34" s="665"/>
      <c r="AO34" s="666"/>
      <c r="AP34" s="214"/>
      <c r="AQ34" s="638" t="s">
        <v>313</v>
      </c>
      <c r="AR34" s="639"/>
      <c r="AS34" s="639"/>
      <c r="AT34" s="639"/>
      <c r="AU34" s="639"/>
      <c r="AV34" s="639"/>
      <c r="AW34" s="639"/>
      <c r="AX34" s="639"/>
      <c r="AY34" s="639"/>
      <c r="AZ34" s="639"/>
      <c r="BA34" s="639"/>
      <c r="BB34" s="639"/>
      <c r="BC34" s="639"/>
      <c r="BD34" s="639"/>
      <c r="BE34" s="639"/>
      <c r="BF34" s="640"/>
      <c r="BG34" s="638" t="s">
        <v>314</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315</v>
      </c>
      <c r="CE34" s="675"/>
      <c r="CF34" s="675"/>
      <c r="CG34" s="675"/>
      <c r="CH34" s="675"/>
      <c r="CI34" s="675"/>
      <c r="CJ34" s="675"/>
      <c r="CK34" s="675"/>
      <c r="CL34" s="675"/>
      <c r="CM34" s="675"/>
      <c r="CN34" s="675"/>
      <c r="CO34" s="675"/>
      <c r="CP34" s="675"/>
      <c r="CQ34" s="676"/>
      <c r="CR34" s="659">
        <v>153702</v>
      </c>
      <c r="CS34" s="660"/>
      <c r="CT34" s="660"/>
      <c r="CU34" s="660"/>
      <c r="CV34" s="660"/>
      <c r="CW34" s="660"/>
      <c r="CX34" s="660"/>
      <c r="CY34" s="661"/>
      <c r="CZ34" s="664">
        <v>10</v>
      </c>
      <c r="DA34" s="693"/>
      <c r="DB34" s="693"/>
      <c r="DC34" s="697"/>
      <c r="DD34" s="668">
        <v>111416</v>
      </c>
      <c r="DE34" s="660"/>
      <c r="DF34" s="660"/>
      <c r="DG34" s="660"/>
      <c r="DH34" s="660"/>
      <c r="DI34" s="660"/>
      <c r="DJ34" s="660"/>
      <c r="DK34" s="661"/>
      <c r="DL34" s="668">
        <v>69651</v>
      </c>
      <c r="DM34" s="660"/>
      <c r="DN34" s="660"/>
      <c r="DO34" s="660"/>
      <c r="DP34" s="660"/>
      <c r="DQ34" s="660"/>
      <c r="DR34" s="660"/>
      <c r="DS34" s="660"/>
      <c r="DT34" s="660"/>
      <c r="DU34" s="660"/>
      <c r="DV34" s="661"/>
      <c r="DW34" s="664">
        <v>7.9</v>
      </c>
      <c r="DX34" s="693"/>
      <c r="DY34" s="693"/>
      <c r="DZ34" s="693"/>
      <c r="EA34" s="693"/>
      <c r="EB34" s="693"/>
      <c r="EC34" s="694"/>
    </row>
    <row r="35" spans="2:133" ht="11.25" customHeight="1">
      <c r="B35" s="656" t="s">
        <v>316</v>
      </c>
      <c r="C35" s="657"/>
      <c r="D35" s="657"/>
      <c r="E35" s="657"/>
      <c r="F35" s="657"/>
      <c r="G35" s="657"/>
      <c r="H35" s="657"/>
      <c r="I35" s="657"/>
      <c r="J35" s="657"/>
      <c r="K35" s="657"/>
      <c r="L35" s="657"/>
      <c r="M35" s="657"/>
      <c r="N35" s="657"/>
      <c r="O35" s="657"/>
      <c r="P35" s="657"/>
      <c r="Q35" s="658"/>
      <c r="R35" s="659">
        <v>174597</v>
      </c>
      <c r="S35" s="660"/>
      <c r="T35" s="660"/>
      <c r="U35" s="660"/>
      <c r="V35" s="660"/>
      <c r="W35" s="660"/>
      <c r="X35" s="660"/>
      <c r="Y35" s="661"/>
      <c r="Z35" s="662">
        <v>11</v>
      </c>
      <c r="AA35" s="662"/>
      <c r="AB35" s="662"/>
      <c r="AC35" s="662"/>
      <c r="AD35" s="663" t="s">
        <v>123</v>
      </c>
      <c r="AE35" s="663"/>
      <c r="AF35" s="663"/>
      <c r="AG35" s="663"/>
      <c r="AH35" s="663"/>
      <c r="AI35" s="663"/>
      <c r="AJ35" s="663"/>
      <c r="AK35" s="663"/>
      <c r="AL35" s="664" t="s">
        <v>123</v>
      </c>
      <c r="AM35" s="665"/>
      <c r="AN35" s="665"/>
      <c r="AO35" s="666"/>
      <c r="AP35" s="214"/>
      <c r="AQ35" s="732" t="s">
        <v>317</v>
      </c>
      <c r="AR35" s="733"/>
      <c r="AS35" s="733"/>
      <c r="AT35" s="733"/>
      <c r="AU35" s="733"/>
      <c r="AV35" s="733"/>
      <c r="AW35" s="733"/>
      <c r="AX35" s="733"/>
      <c r="AY35" s="734"/>
      <c r="AZ35" s="648">
        <v>153493</v>
      </c>
      <c r="BA35" s="649"/>
      <c r="BB35" s="649"/>
      <c r="BC35" s="649"/>
      <c r="BD35" s="649"/>
      <c r="BE35" s="649"/>
      <c r="BF35" s="735"/>
      <c r="BG35" s="670" t="s">
        <v>318</v>
      </c>
      <c r="BH35" s="671"/>
      <c r="BI35" s="671"/>
      <c r="BJ35" s="671"/>
      <c r="BK35" s="671"/>
      <c r="BL35" s="671"/>
      <c r="BM35" s="671"/>
      <c r="BN35" s="671"/>
      <c r="BO35" s="671"/>
      <c r="BP35" s="671"/>
      <c r="BQ35" s="671"/>
      <c r="BR35" s="671"/>
      <c r="BS35" s="671"/>
      <c r="BT35" s="671"/>
      <c r="BU35" s="672"/>
      <c r="BV35" s="648">
        <v>102953</v>
      </c>
      <c r="BW35" s="649"/>
      <c r="BX35" s="649"/>
      <c r="BY35" s="649"/>
      <c r="BZ35" s="649"/>
      <c r="CA35" s="649"/>
      <c r="CB35" s="735"/>
      <c r="CD35" s="674" t="s">
        <v>319</v>
      </c>
      <c r="CE35" s="675"/>
      <c r="CF35" s="675"/>
      <c r="CG35" s="675"/>
      <c r="CH35" s="675"/>
      <c r="CI35" s="675"/>
      <c r="CJ35" s="675"/>
      <c r="CK35" s="675"/>
      <c r="CL35" s="675"/>
      <c r="CM35" s="675"/>
      <c r="CN35" s="675"/>
      <c r="CO35" s="675"/>
      <c r="CP35" s="675"/>
      <c r="CQ35" s="676"/>
      <c r="CR35" s="659">
        <v>7092</v>
      </c>
      <c r="CS35" s="695"/>
      <c r="CT35" s="695"/>
      <c r="CU35" s="695"/>
      <c r="CV35" s="695"/>
      <c r="CW35" s="695"/>
      <c r="CX35" s="695"/>
      <c r="CY35" s="696"/>
      <c r="CZ35" s="664">
        <v>0.5</v>
      </c>
      <c r="DA35" s="693"/>
      <c r="DB35" s="693"/>
      <c r="DC35" s="697"/>
      <c r="DD35" s="668">
        <v>5279</v>
      </c>
      <c r="DE35" s="695"/>
      <c r="DF35" s="695"/>
      <c r="DG35" s="695"/>
      <c r="DH35" s="695"/>
      <c r="DI35" s="695"/>
      <c r="DJ35" s="695"/>
      <c r="DK35" s="696"/>
      <c r="DL35" s="668">
        <v>5279</v>
      </c>
      <c r="DM35" s="695"/>
      <c r="DN35" s="695"/>
      <c r="DO35" s="695"/>
      <c r="DP35" s="695"/>
      <c r="DQ35" s="695"/>
      <c r="DR35" s="695"/>
      <c r="DS35" s="695"/>
      <c r="DT35" s="695"/>
      <c r="DU35" s="695"/>
      <c r="DV35" s="696"/>
      <c r="DW35" s="664">
        <v>0.6</v>
      </c>
      <c r="DX35" s="693"/>
      <c r="DY35" s="693"/>
      <c r="DZ35" s="693"/>
      <c r="EA35" s="693"/>
      <c r="EB35" s="693"/>
      <c r="EC35" s="694"/>
    </row>
    <row r="36" spans="2:133" ht="11.25" customHeight="1">
      <c r="B36" s="656" t="s">
        <v>320</v>
      </c>
      <c r="C36" s="657"/>
      <c r="D36" s="657"/>
      <c r="E36" s="657"/>
      <c r="F36" s="657"/>
      <c r="G36" s="657"/>
      <c r="H36" s="657"/>
      <c r="I36" s="657"/>
      <c r="J36" s="657"/>
      <c r="K36" s="657"/>
      <c r="L36" s="657"/>
      <c r="M36" s="657"/>
      <c r="N36" s="657"/>
      <c r="O36" s="657"/>
      <c r="P36" s="657"/>
      <c r="Q36" s="658"/>
      <c r="R36" s="659" t="s">
        <v>123</v>
      </c>
      <c r="S36" s="660"/>
      <c r="T36" s="660"/>
      <c r="U36" s="660"/>
      <c r="V36" s="660"/>
      <c r="W36" s="660"/>
      <c r="X36" s="660"/>
      <c r="Y36" s="661"/>
      <c r="Z36" s="662" t="s">
        <v>123</v>
      </c>
      <c r="AA36" s="662"/>
      <c r="AB36" s="662"/>
      <c r="AC36" s="662"/>
      <c r="AD36" s="663" t="s">
        <v>123</v>
      </c>
      <c r="AE36" s="663"/>
      <c r="AF36" s="663"/>
      <c r="AG36" s="663"/>
      <c r="AH36" s="663"/>
      <c r="AI36" s="663"/>
      <c r="AJ36" s="663"/>
      <c r="AK36" s="663"/>
      <c r="AL36" s="664" t="s">
        <v>123</v>
      </c>
      <c r="AM36" s="665"/>
      <c r="AN36" s="665"/>
      <c r="AO36" s="666"/>
      <c r="AQ36" s="736" t="s">
        <v>321</v>
      </c>
      <c r="AR36" s="737"/>
      <c r="AS36" s="737"/>
      <c r="AT36" s="737"/>
      <c r="AU36" s="737"/>
      <c r="AV36" s="737"/>
      <c r="AW36" s="737"/>
      <c r="AX36" s="737"/>
      <c r="AY36" s="738"/>
      <c r="AZ36" s="659">
        <v>23648</v>
      </c>
      <c r="BA36" s="660"/>
      <c r="BB36" s="660"/>
      <c r="BC36" s="660"/>
      <c r="BD36" s="695"/>
      <c r="BE36" s="695"/>
      <c r="BF36" s="718"/>
      <c r="BG36" s="674" t="s">
        <v>322</v>
      </c>
      <c r="BH36" s="675"/>
      <c r="BI36" s="675"/>
      <c r="BJ36" s="675"/>
      <c r="BK36" s="675"/>
      <c r="BL36" s="675"/>
      <c r="BM36" s="675"/>
      <c r="BN36" s="675"/>
      <c r="BO36" s="675"/>
      <c r="BP36" s="675"/>
      <c r="BQ36" s="675"/>
      <c r="BR36" s="675"/>
      <c r="BS36" s="675"/>
      <c r="BT36" s="675"/>
      <c r="BU36" s="676"/>
      <c r="BV36" s="659">
        <v>96911</v>
      </c>
      <c r="BW36" s="660"/>
      <c r="BX36" s="660"/>
      <c r="BY36" s="660"/>
      <c r="BZ36" s="660"/>
      <c r="CA36" s="660"/>
      <c r="CB36" s="669"/>
      <c r="CD36" s="674" t="s">
        <v>323</v>
      </c>
      <c r="CE36" s="675"/>
      <c r="CF36" s="675"/>
      <c r="CG36" s="675"/>
      <c r="CH36" s="675"/>
      <c r="CI36" s="675"/>
      <c r="CJ36" s="675"/>
      <c r="CK36" s="675"/>
      <c r="CL36" s="675"/>
      <c r="CM36" s="675"/>
      <c r="CN36" s="675"/>
      <c r="CO36" s="675"/>
      <c r="CP36" s="675"/>
      <c r="CQ36" s="676"/>
      <c r="CR36" s="659">
        <v>342729</v>
      </c>
      <c r="CS36" s="660"/>
      <c r="CT36" s="660"/>
      <c r="CU36" s="660"/>
      <c r="CV36" s="660"/>
      <c r="CW36" s="660"/>
      <c r="CX36" s="660"/>
      <c r="CY36" s="661"/>
      <c r="CZ36" s="664">
        <v>22.3</v>
      </c>
      <c r="DA36" s="693"/>
      <c r="DB36" s="693"/>
      <c r="DC36" s="697"/>
      <c r="DD36" s="668">
        <v>284045</v>
      </c>
      <c r="DE36" s="660"/>
      <c r="DF36" s="660"/>
      <c r="DG36" s="660"/>
      <c r="DH36" s="660"/>
      <c r="DI36" s="660"/>
      <c r="DJ36" s="660"/>
      <c r="DK36" s="661"/>
      <c r="DL36" s="668">
        <v>253407</v>
      </c>
      <c r="DM36" s="660"/>
      <c r="DN36" s="660"/>
      <c r="DO36" s="660"/>
      <c r="DP36" s="660"/>
      <c r="DQ36" s="660"/>
      <c r="DR36" s="660"/>
      <c r="DS36" s="660"/>
      <c r="DT36" s="660"/>
      <c r="DU36" s="660"/>
      <c r="DV36" s="661"/>
      <c r="DW36" s="664">
        <v>28.6</v>
      </c>
      <c r="DX36" s="693"/>
      <c r="DY36" s="693"/>
      <c r="DZ36" s="693"/>
      <c r="EA36" s="693"/>
      <c r="EB36" s="693"/>
      <c r="EC36" s="694"/>
    </row>
    <row r="37" spans="2:133" ht="11.25" customHeight="1">
      <c r="B37" s="656" t="s">
        <v>324</v>
      </c>
      <c r="C37" s="657"/>
      <c r="D37" s="657"/>
      <c r="E37" s="657"/>
      <c r="F37" s="657"/>
      <c r="G37" s="657"/>
      <c r="H37" s="657"/>
      <c r="I37" s="657"/>
      <c r="J37" s="657"/>
      <c r="K37" s="657"/>
      <c r="L37" s="657"/>
      <c r="M37" s="657"/>
      <c r="N37" s="657"/>
      <c r="O37" s="657"/>
      <c r="P37" s="657"/>
      <c r="Q37" s="658"/>
      <c r="R37" s="659">
        <v>38597</v>
      </c>
      <c r="S37" s="660"/>
      <c r="T37" s="660"/>
      <c r="U37" s="660"/>
      <c r="V37" s="660"/>
      <c r="W37" s="660"/>
      <c r="X37" s="660"/>
      <c r="Y37" s="661"/>
      <c r="Z37" s="662">
        <v>2.4</v>
      </c>
      <c r="AA37" s="662"/>
      <c r="AB37" s="662"/>
      <c r="AC37" s="662"/>
      <c r="AD37" s="663" t="s">
        <v>123</v>
      </c>
      <c r="AE37" s="663"/>
      <c r="AF37" s="663"/>
      <c r="AG37" s="663"/>
      <c r="AH37" s="663"/>
      <c r="AI37" s="663"/>
      <c r="AJ37" s="663"/>
      <c r="AK37" s="663"/>
      <c r="AL37" s="664" t="s">
        <v>123</v>
      </c>
      <c r="AM37" s="665"/>
      <c r="AN37" s="665"/>
      <c r="AO37" s="666"/>
      <c r="AQ37" s="736" t="s">
        <v>325</v>
      </c>
      <c r="AR37" s="737"/>
      <c r="AS37" s="737"/>
      <c r="AT37" s="737"/>
      <c r="AU37" s="737"/>
      <c r="AV37" s="737"/>
      <c r="AW37" s="737"/>
      <c r="AX37" s="737"/>
      <c r="AY37" s="738"/>
      <c r="AZ37" s="659">
        <v>9356</v>
      </c>
      <c r="BA37" s="660"/>
      <c r="BB37" s="660"/>
      <c r="BC37" s="660"/>
      <c r="BD37" s="695"/>
      <c r="BE37" s="695"/>
      <c r="BF37" s="718"/>
      <c r="BG37" s="674" t="s">
        <v>326</v>
      </c>
      <c r="BH37" s="675"/>
      <c r="BI37" s="675"/>
      <c r="BJ37" s="675"/>
      <c r="BK37" s="675"/>
      <c r="BL37" s="675"/>
      <c r="BM37" s="675"/>
      <c r="BN37" s="675"/>
      <c r="BO37" s="675"/>
      <c r="BP37" s="675"/>
      <c r="BQ37" s="675"/>
      <c r="BR37" s="675"/>
      <c r="BS37" s="675"/>
      <c r="BT37" s="675"/>
      <c r="BU37" s="676"/>
      <c r="BV37" s="659">
        <v>242</v>
      </c>
      <c r="BW37" s="660"/>
      <c r="BX37" s="660"/>
      <c r="BY37" s="660"/>
      <c r="BZ37" s="660"/>
      <c r="CA37" s="660"/>
      <c r="CB37" s="669"/>
      <c r="CD37" s="674" t="s">
        <v>327</v>
      </c>
      <c r="CE37" s="675"/>
      <c r="CF37" s="675"/>
      <c r="CG37" s="675"/>
      <c r="CH37" s="675"/>
      <c r="CI37" s="675"/>
      <c r="CJ37" s="675"/>
      <c r="CK37" s="675"/>
      <c r="CL37" s="675"/>
      <c r="CM37" s="675"/>
      <c r="CN37" s="675"/>
      <c r="CO37" s="675"/>
      <c r="CP37" s="675"/>
      <c r="CQ37" s="676"/>
      <c r="CR37" s="659">
        <v>216870</v>
      </c>
      <c r="CS37" s="695"/>
      <c r="CT37" s="695"/>
      <c r="CU37" s="695"/>
      <c r="CV37" s="695"/>
      <c r="CW37" s="695"/>
      <c r="CX37" s="695"/>
      <c r="CY37" s="696"/>
      <c r="CZ37" s="664">
        <v>14.1</v>
      </c>
      <c r="DA37" s="693"/>
      <c r="DB37" s="693"/>
      <c r="DC37" s="697"/>
      <c r="DD37" s="668">
        <v>202820</v>
      </c>
      <c r="DE37" s="695"/>
      <c r="DF37" s="695"/>
      <c r="DG37" s="695"/>
      <c r="DH37" s="695"/>
      <c r="DI37" s="695"/>
      <c r="DJ37" s="695"/>
      <c r="DK37" s="696"/>
      <c r="DL37" s="668">
        <v>196794</v>
      </c>
      <c r="DM37" s="695"/>
      <c r="DN37" s="695"/>
      <c r="DO37" s="695"/>
      <c r="DP37" s="695"/>
      <c r="DQ37" s="695"/>
      <c r="DR37" s="695"/>
      <c r="DS37" s="695"/>
      <c r="DT37" s="695"/>
      <c r="DU37" s="695"/>
      <c r="DV37" s="696"/>
      <c r="DW37" s="664">
        <v>22.2</v>
      </c>
      <c r="DX37" s="693"/>
      <c r="DY37" s="693"/>
      <c r="DZ37" s="693"/>
      <c r="EA37" s="693"/>
      <c r="EB37" s="693"/>
      <c r="EC37" s="694"/>
    </row>
    <row r="38" spans="2:133" ht="11.25" customHeight="1">
      <c r="B38" s="704" t="s">
        <v>328</v>
      </c>
      <c r="C38" s="705"/>
      <c r="D38" s="705"/>
      <c r="E38" s="705"/>
      <c r="F38" s="705"/>
      <c r="G38" s="705"/>
      <c r="H38" s="705"/>
      <c r="I38" s="705"/>
      <c r="J38" s="705"/>
      <c r="K38" s="705"/>
      <c r="L38" s="705"/>
      <c r="M38" s="705"/>
      <c r="N38" s="705"/>
      <c r="O38" s="705"/>
      <c r="P38" s="705"/>
      <c r="Q38" s="706"/>
      <c r="R38" s="739">
        <v>1588611</v>
      </c>
      <c r="S38" s="740"/>
      <c r="T38" s="740"/>
      <c r="U38" s="740"/>
      <c r="V38" s="740"/>
      <c r="W38" s="740"/>
      <c r="X38" s="740"/>
      <c r="Y38" s="741"/>
      <c r="Z38" s="742">
        <v>100</v>
      </c>
      <c r="AA38" s="742"/>
      <c r="AB38" s="742"/>
      <c r="AC38" s="742"/>
      <c r="AD38" s="743">
        <v>846292</v>
      </c>
      <c r="AE38" s="743"/>
      <c r="AF38" s="743"/>
      <c r="AG38" s="743"/>
      <c r="AH38" s="743"/>
      <c r="AI38" s="743"/>
      <c r="AJ38" s="743"/>
      <c r="AK38" s="743"/>
      <c r="AL38" s="744">
        <v>100</v>
      </c>
      <c r="AM38" s="730"/>
      <c r="AN38" s="730"/>
      <c r="AO38" s="745"/>
      <c r="AQ38" s="736" t="s">
        <v>329</v>
      </c>
      <c r="AR38" s="737"/>
      <c r="AS38" s="737"/>
      <c r="AT38" s="737"/>
      <c r="AU38" s="737"/>
      <c r="AV38" s="737"/>
      <c r="AW38" s="737"/>
      <c r="AX38" s="737"/>
      <c r="AY38" s="738"/>
      <c r="AZ38" s="659">
        <v>1564</v>
      </c>
      <c r="BA38" s="660"/>
      <c r="BB38" s="660"/>
      <c r="BC38" s="660"/>
      <c r="BD38" s="695"/>
      <c r="BE38" s="695"/>
      <c r="BF38" s="718"/>
      <c r="BG38" s="674" t="s">
        <v>330</v>
      </c>
      <c r="BH38" s="675"/>
      <c r="BI38" s="675"/>
      <c r="BJ38" s="675"/>
      <c r="BK38" s="675"/>
      <c r="BL38" s="675"/>
      <c r="BM38" s="675"/>
      <c r="BN38" s="675"/>
      <c r="BO38" s="675"/>
      <c r="BP38" s="675"/>
      <c r="BQ38" s="675"/>
      <c r="BR38" s="675"/>
      <c r="BS38" s="675"/>
      <c r="BT38" s="675"/>
      <c r="BU38" s="676"/>
      <c r="BV38" s="659">
        <v>406</v>
      </c>
      <c r="BW38" s="660"/>
      <c r="BX38" s="660"/>
      <c r="BY38" s="660"/>
      <c r="BZ38" s="660"/>
      <c r="CA38" s="660"/>
      <c r="CB38" s="669"/>
      <c r="CD38" s="674" t="s">
        <v>331</v>
      </c>
      <c r="CE38" s="675"/>
      <c r="CF38" s="675"/>
      <c r="CG38" s="675"/>
      <c r="CH38" s="675"/>
      <c r="CI38" s="675"/>
      <c r="CJ38" s="675"/>
      <c r="CK38" s="675"/>
      <c r="CL38" s="675"/>
      <c r="CM38" s="675"/>
      <c r="CN38" s="675"/>
      <c r="CO38" s="675"/>
      <c r="CP38" s="675"/>
      <c r="CQ38" s="676"/>
      <c r="CR38" s="659">
        <v>142573</v>
      </c>
      <c r="CS38" s="660"/>
      <c r="CT38" s="660"/>
      <c r="CU38" s="660"/>
      <c r="CV38" s="660"/>
      <c r="CW38" s="660"/>
      <c r="CX38" s="660"/>
      <c r="CY38" s="661"/>
      <c r="CZ38" s="664">
        <v>9.3000000000000007</v>
      </c>
      <c r="DA38" s="693"/>
      <c r="DB38" s="693"/>
      <c r="DC38" s="697"/>
      <c r="DD38" s="668">
        <v>129135</v>
      </c>
      <c r="DE38" s="660"/>
      <c r="DF38" s="660"/>
      <c r="DG38" s="660"/>
      <c r="DH38" s="660"/>
      <c r="DI38" s="660"/>
      <c r="DJ38" s="660"/>
      <c r="DK38" s="661"/>
      <c r="DL38" s="668">
        <v>104871</v>
      </c>
      <c r="DM38" s="660"/>
      <c r="DN38" s="660"/>
      <c r="DO38" s="660"/>
      <c r="DP38" s="660"/>
      <c r="DQ38" s="660"/>
      <c r="DR38" s="660"/>
      <c r="DS38" s="660"/>
      <c r="DT38" s="660"/>
      <c r="DU38" s="660"/>
      <c r="DV38" s="661"/>
      <c r="DW38" s="664">
        <v>11.9</v>
      </c>
      <c r="DX38" s="693"/>
      <c r="DY38" s="693"/>
      <c r="DZ38" s="693"/>
      <c r="EA38" s="693"/>
      <c r="EB38" s="693"/>
      <c r="EC38" s="694"/>
    </row>
    <row r="39" spans="2:133" ht="11.25" customHeight="1">
      <c r="AQ39" s="736" t="s">
        <v>332</v>
      </c>
      <c r="AR39" s="737"/>
      <c r="AS39" s="737"/>
      <c r="AT39" s="737"/>
      <c r="AU39" s="737"/>
      <c r="AV39" s="737"/>
      <c r="AW39" s="737"/>
      <c r="AX39" s="737"/>
      <c r="AY39" s="738"/>
      <c r="AZ39" s="659" t="s">
        <v>132</v>
      </c>
      <c r="BA39" s="660"/>
      <c r="BB39" s="660"/>
      <c r="BC39" s="660"/>
      <c r="BD39" s="695"/>
      <c r="BE39" s="695"/>
      <c r="BF39" s="718"/>
      <c r="BG39" s="750" t="s">
        <v>333</v>
      </c>
      <c r="BH39" s="751"/>
      <c r="BI39" s="751"/>
      <c r="BJ39" s="751"/>
      <c r="BK39" s="751"/>
      <c r="BL39" s="215"/>
      <c r="BM39" s="675" t="s">
        <v>334</v>
      </c>
      <c r="BN39" s="675"/>
      <c r="BO39" s="675"/>
      <c r="BP39" s="675"/>
      <c r="BQ39" s="675"/>
      <c r="BR39" s="675"/>
      <c r="BS39" s="675"/>
      <c r="BT39" s="675"/>
      <c r="BU39" s="676"/>
      <c r="BV39" s="659">
        <v>82</v>
      </c>
      <c r="BW39" s="660"/>
      <c r="BX39" s="660"/>
      <c r="BY39" s="660"/>
      <c r="BZ39" s="660"/>
      <c r="CA39" s="660"/>
      <c r="CB39" s="669"/>
      <c r="CD39" s="674" t="s">
        <v>335</v>
      </c>
      <c r="CE39" s="675"/>
      <c r="CF39" s="675"/>
      <c r="CG39" s="675"/>
      <c r="CH39" s="675"/>
      <c r="CI39" s="675"/>
      <c r="CJ39" s="675"/>
      <c r="CK39" s="675"/>
      <c r="CL39" s="675"/>
      <c r="CM39" s="675"/>
      <c r="CN39" s="675"/>
      <c r="CO39" s="675"/>
      <c r="CP39" s="675"/>
      <c r="CQ39" s="676"/>
      <c r="CR39" s="659">
        <v>2024</v>
      </c>
      <c r="CS39" s="695"/>
      <c r="CT39" s="695"/>
      <c r="CU39" s="695"/>
      <c r="CV39" s="695"/>
      <c r="CW39" s="695"/>
      <c r="CX39" s="695"/>
      <c r="CY39" s="696"/>
      <c r="CZ39" s="664">
        <v>0.1</v>
      </c>
      <c r="DA39" s="693"/>
      <c r="DB39" s="693"/>
      <c r="DC39" s="697"/>
      <c r="DD39" s="668" t="s">
        <v>123</v>
      </c>
      <c r="DE39" s="695"/>
      <c r="DF39" s="695"/>
      <c r="DG39" s="695"/>
      <c r="DH39" s="695"/>
      <c r="DI39" s="695"/>
      <c r="DJ39" s="695"/>
      <c r="DK39" s="696"/>
      <c r="DL39" s="668" t="s">
        <v>132</v>
      </c>
      <c r="DM39" s="695"/>
      <c r="DN39" s="695"/>
      <c r="DO39" s="695"/>
      <c r="DP39" s="695"/>
      <c r="DQ39" s="695"/>
      <c r="DR39" s="695"/>
      <c r="DS39" s="695"/>
      <c r="DT39" s="695"/>
      <c r="DU39" s="695"/>
      <c r="DV39" s="696"/>
      <c r="DW39" s="664" t="s">
        <v>132</v>
      </c>
      <c r="DX39" s="693"/>
      <c r="DY39" s="693"/>
      <c r="DZ39" s="693"/>
      <c r="EA39" s="693"/>
      <c r="EB39" s="693"/>
      <c r="EC39" s="694"/>
    </row>
    <row r="40" spans="2:133" ht="11.25" customHeight="1">
      <c r="AQ40" s="736" t="s">
        <v>336</v>
      </c>
      <c r="AR40" s="737"/>
      <c r="AS40" s="737"/>
      <c r="AT40" s="737"/>
      <c r="AU40" s="737"/>
      <c r="AV40" s="737"/>
      <c r="AW40" s="737"/>
      <c r="AX40" s="737"/>
      <c r="AY40" s="738"/>
      <c r="AZ40" s="659">
        <v>19721</v>
      </c>
      <c r="BA40" s="660"/>
      <c r="BB40" s="660"/>
      <c r="BC40" s="660"/>
      <c r="BD40" s="695"/>
      <c r="BE40" s="695"/>
      <c r="BF40" s="718"/>
      <c r="BG40" s="750"/>
      <c r="BH40" s="751"/>
      <c r="BI40" s="751"/>
      <c r="BJ40" s="751"/>
      <c r="BK40" s="751"/>
      <c r="BL40" s="215"/>
      <c r="BM40" s="675" t="s">
        <v>337</v>
      </c>
      <c r="BN40" s="675"/>
      <c r="BO40" s="675"/>
      <c r="BP40" s="675"/>
      <c r="BQ40" s="675"/>
      <c r="BR40" s="675"/>
      <c r="BS40" s="675"/>
      <c r="BT40" s="675"/>
      <c r="BU40" s="676"/>
      <c r="BV40" s="659">
        <v>106</v>
      </c>
      <c r="BW40" s="660"/>
      <c r="BX40" s="660"/>
      <c r="BY40" s="660"/>
      <c r="BZ40" s="660"/>
      <c r="CA40" s="660"/>
      <c r="CB40" s="669"/>
      <c r="CD40" s="674" t="s">
        <v>338</v>
      </c>
      <c r="CE40" s="675"/>
      <c r="CF40" s="675"/>
      <c r="CG40" s="675"/>
      <c r="CH40" s="675"/>
      <c r="CI40" s="675"/>
      <c r="CJ40" s="675"/>
      <c r="CK40" s="675"/>
      <c r="CL40" s="675"/>
      <c r="CM40" s="675"/>
      <c r="CN40" s="675"/>
      <c r="CO40" s="675"/>
      <c r="CP40" s="675"/>
      <c r="CQ40" s="676"/>
      <c r="CR40" s="659" t="s">
        <v>123</v>
      </c>
      <c r="CS40" s="660"/>
      <c r="CT40" s="660"/>
      <c r="CU40" s="660"/>
      <c r="CV40" s="660"/>
      <c r="CW40" s="660"/>
      <c r="CX40" s="660"/>
      <c r="CY40" s="661"/>
      <c r="CZ40" s="664" t="s">
        <v>132</v>
      </c>
      <c r="DA40" s="693"/>
      <c r="DB40" s="693"/>
      <c r="DC40" s="697"/>
      <c r="DD40" s="668" t="s">
        <v>123</v>
      </c>
      <c r="DE40" s="660"/>
      <c r="DF40" s="660"/>
      <c r="DG40" s="660"/>
      <c r="DH40" s="660"/>
      <c r="DI40" s="660"/>
      <c r="DJ40" s="660"/>
      <c r="DK40" s="661"/>
      <c r="DL40" s="668" t="s">
        <v>132</v>
      </c>
      <c r="DM40" s="660"/>
      <c r="DN40" s="660"/>
      <c r="DO40" s="660"/>
      <c r="DP40" s="660"/>
      <c r="DQ40" s="660"/>
      <c r="DR40" s="660"/>
      <c r="DS40" s="660"/>
      <c r="DT40" s="660"/>
      <c r="DU40" s="660"/>
      <c r="DV40" s="661"/>
      <c r="DW40" s="664" t="s">
        <v>132</v>
      </c>
      <c r="DX40" s="693"/>
      <c r="DY40" s="693"/>
      <c r="DZ40" s="693"/>
      <c r="EA40" s="693"/>
      <c r="EB40" s="693"/>
      <c r="EC40" s="694"/>
    </row>
    <row r="41" spans="2:133" ht="11.25" customHeight="1">
      <c r="AQ41" s="746" t="s">
        <v>339</v>
      </c>
      <c r="AR41" s="747"/>
      <c r="AS41" s="747"/>
      <c r="AT41" s="747"/>
      <c r="AU41" s="747"/>
      <c r="AV41" s="747"/>
      <c r="AW41" s="747"/>
      <c r="AX41" s="747"/>
      <c r="AY41" s="748"/>
      <c r="AZ41" s="739">
        <v>99204</v>
      </c>
      <c r="BA41" s="740"/>
      <c r="BB41" s="740"/>
      <c r="BC41" s="740"/>
      <c r="BD41" s="729"/>
      <c r="BE41" s="729"/>
      <c r="BF41" s="731"/>
      <c r="BG41" s="752"/>
      <c r="BH41" s="753"/>
      <c r="BI41" s="753"/>
      <c r="BJ41" s="753"/>
      <c r="BK41" s="753"/>
      <c r="BL41" s="216"/>
      <c r="BM41" s="684" t="s">
        <v>340</v>
      </c>
      <c r="BN41" s="684"/>
      <c r="BO41" s="684"/>
      <c r="BP41" s="684"/>
      <c r="BQ41" s="684"/>
      <c r="BR41" s="684"/>
      <c r="BS41" s="684"/>
      <c r="BT41" s="684"/>
      <c r="BU41" s="685"/>
      <c r="BV41" s="739">
        <v>388</v>
      </c>
      <c r="BW41" s="740"/>
      <c r="BX41" s="740"/>
      <c r="BY41" s="740"/>
      <c r="BZ41" s="740"/>
      <c r="CA41" s="740"/>
      <c r="CB41" s="749"/>
      <c r="CD41" s="674" t="s">
        <v>341</v>
      </c>
      <c r="CE41" s="675"/>
      <c r="CF41" s="675"/>
      <c r="CG41" s="675"/>
      <c r="CH41" s="675"/>
      <c r="CI41" s="675"/>
      <c r="CJ41" s="675"/>
      <c r="CK41" s="675"/>
      <c r="CL41" s="675"/>
      <c r="CM41" s="675"/>
      <c r="CN41" s="675"/>
      <c r="CO41" s="675"/>
      <c r="CP41" s="675"/>
      <c r="CQ41" s="676"/>
      <c r="CR41" s="659" t="s">
        <v>123</v>
      </c>
      <c r="CS41" s="695"/>
      <c r="CT41" s="695"/>
      <c r="CU41" s="695"/>
      <c r="CV41" s="695"/>
      <c r="CW41" s="695"/>
      <c r="CX41" s="695"/>
      <c r="CY41" s="696"/>
      <c r="CZ41" s="664" t="s">
        <v>132</v>
      </c>
      <c r="DA41" s="693"/>
      <c r="DB41" s="693"/>
      <c r="DC41" s="697"/>
      <c r="DD41" s="668" t="s">
        <v>132</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c r="B42" s="209" t="s">
        <v>342</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343</v>
      </c>
      <c r="CE42" s="657"/>
      <c r="CF42" s="657"/>
      <c r="CG42" s="657"/>
      <c r="CH42" s="657"/>
      <c r="CI42" s="657"/>
      <c r="CJ42" s="657"/>
      <c r="CK42" s="657"/>
      <c r="CL42" s="657"/>
      <c r="CM42" s="657"/>
      <c r="CN42" s="657"/>
      <c r="CO42" s="657"/>
      <c r="CP42" s="657"/>
      <c r="CQ42" s="658"/>
      <c r="CR42" s="659">
        <v>357304</v>
      </c>
      <c r="CS42" s="660"/>
      <c r="CT42" s="660"/>
      <c r="CU42" s="660"/>
      <c r="CV42" s="660"/>
      <c r="CW42" s="660"/>
      <c r="CX42" s="660"/>
      <c r="CY42" s="661"/>
      <c r="CZ42" s="664">
        <v>23.2</v>
      </c>
      <c r="DA42" s="665"/>
      <c r="DB42" s="665"/>
      <c r="DC42" s="760"/>
      <c r="DD42" s="668">
        <v>58204</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c r="B43" s="219" t="s">
        <v>344</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345</v>
      </c>
      <c r="CE43" s="657"/>
      <c r="CF43" s="657"/>
      <c r="CG43" s="657"/>
      <c r="CH43" s="657"/>
      <c r="CI43" s="657"/>
      <c r="CJ43" s="657"/>
      <c r="CK43" s="657"/>
      <c r="CL43" s="657"/>
      <c r="CM43" s="657"/>
      <c r="CN43" s="657"/>
      <c r="CO43" s="657"/>
      <c r="CP43" s="657"/>
      <c r="CQ43" s="658"/>
      <c r="CR43" s="659">
        <v>17082</v>
      </c>
      <c r="CS43" s="695"/>
      <c r="CT43" s="695"/>
      <c r="CU43" s="695"/>
      <c r="CV43" s="695"/>
      <c r="CW43" s="695"/>
      <c r="CX43" s="695"/>
      <c r="CY43" s="696"/>
      <c r="CZ43" s="664">
        <v>1.1000000000000001</v>
      </c>
      <c r="DA43" s="693"/>
      <c r="DB43" s="693"/>
      <c r="DC43" s="697"/>
      <c r="DD43" s="668">
        <v>2808</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c r="B44" s="220" t="s">
        <v>346</v>
      </c>
      <c r="CD44" s="771" t="s">
        <v>298</v>
      </c>
      <c r="CE44" s="772"/>
      <c r="CF44" s="656" t="s">
        <v>347</v>
      </c>
      <c r="CG44" s="657"/>
      <c r="CH44" s="657"/>
      <c r="CI44" s="657"/>
      <c r="CJ44" s="657"/>
      <c r="CK44" s="657"/>
      <c r="CL44" s="657"/>
      <c r="CM44" s="657"/>
      <c r="CN44" s="657"/>
      <c r="CO44" s="657"/>
      <c r="CP44" s="657"/>
      <c r="CQ44" s="658"/>
      <c r="CR44" s="659">
        <v>354140</v>
      </c>
      <c r="CS44" s="660"/>
      <c r="CT44" s="660"/>
      <c r="CU44" s="660"/>
      <c r="CV44" s="660"/>
      <c r="CW44" s="660"/>
      <c r="CX44" s="660"/>
      <c r="CY44" s="661"/>
      <c r="CZ44" s="664">
        <v>23</v>
      </c>
      <c r="DA44" s="665"/>
      <c r="DB44" s="665"/>
      <c r="DC44" s="760"/>
      <c r="DD44" s="668">
        <v>56197</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c r="CD45" s="773"/>
      <c r="CE45" s="774"/>
      <c r="CF45" s="656" t="s">
        <v>348</v>
      </c>
      <c r="CG45" s="657"/>
      <c r="CH45" s="657"/>
      <c r="CI45" s="657"/>
      <c r="CJ45" s="657"/>
      <c r="CK45" s="657"/>
      <c r="CL45" s="657"/>
      <c r="CM45" s="657"/>
      <c r="CN45" s="657"/>
      <c r="CO45" s="657"/>
      <c r="CP45" s="657"/>
      <c r="CQ45" s="658"/>
      <c r="CR45" s="659">
        <v>334780</v>
      </c>
      <c r="CS45" s="695"/>
      <c r="CT45" s="695"/>
      <c r="CU45" s="695"/>
      <c r="CV45" s="695"/>
      <c r="CW45" s="695"/>
      <c r="CX45" s="695"/>
      <c r="CY45" s="696"/>
      <c r="CZ45" s="664">
        <v>21.8</v>
      </c>
      <c r="DA45" s="693"/>
      <c r="DB45" s="693"/>
      <c r="DC45" s="697"/>
      <c r="DD45" s="668">
        <v>40263</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c r="CD46" s="773"/>
      <c r="CE46" s="774"/>
      <c r="CF46" s="656" t="s">
        <v>349</v>
      </c>
      <c r="CG46" s="657"/>
      <c r="CH46" s="657"/>
      <c r="CI46" s="657"/>
      <c r="CJ46" s="657"/>
      <c r="CK46" s="657"/>
      <c r="CL46" s="657"/>
      <c r="CM46" s="657"/>
      <c r="CN46" s="657"/>
      <c r="CO46" s="657"/>
      <c r="CP46" s="657"/>
      <c r="CQ46" s="658"/>
      <c r="CR46" s="659">
        <v>19360</v>
      </c>
      <c r="CS46" s="660"/>
      <c r="CT46" s="660"/>
      <c r="CU46" s="660"/>
      <c r="CV46" s="660"/>
      <c r="CW46" s="660"/>
      <c r="CX46" s="660"/>
      <c r="CY46" s="661"/>
      <c r="CZ46" s="664">
        <v>1.3</v>
      </c>
      <c r="DA46" s="665"/>
      <c r="DB46" s="665"/>
      <c r="DC46" s="760"/>
      <c r="DD46" s="668">
        <v>15934</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c r="CD47" s="773"/>
      <c r="CE47" s="774"/>
      <c r="CF47" s="656" t="s">
        <v>350</v>
      </c>
      <c r="CG47" s="657"/>
      <c r="CH47" s="657"/>
      <c r="CI47" s="657"/>
      <c r="CJ47" s="657"/>
      <c r="CK47" s="657"/>
      <c r="CL47" s="657"/>
      <c r="CM47" s="657"/>
      <c r="CN47" s="657"/>
      <c r="CO47" s="657"/>
      <c r="CP47" s="657"/>
      <c r="CQ47" s="658"/>
      <c r="CR47" s="659">
        <v>3164</v>
      </c>
      <c r="CS47" s="695"/>
      <c r="CT47" s="695"/>
      <c r="CU47" s="695"/>
      <c r="CV47" s="695"/>
      <c r="CW47" s="695"/>
      <c r="CX47" s="695"/>
      <c r="CY47" s="696"/>
      <c r="CZ47" s="664">
        <v>0.2</v>
      </c>
      <c r="DA47" s="693"/>
      <c r="DB47" s="693"/>
      <c r="DC47" s="697"/>
      <c r="DD47" s="668">
        <v>2007</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c r="CD48" s="775"/>
      <c r="CE48" s="776"/>
      <c r="CF48" s="656" t="s">
        <v>351</v>
      </c>
      <c r="CG48" s="657"/>
      <c r="CH48" s="657"/>
      <c r="CI48" s="657"/>
      <c r="CJ48" s="657"/>
      <c r="CK48" s="657"/>
      <c r="CL48" s="657"/>
      <c r="CM48" s="657"/>
      <c r="CN48" s="657"/>
      <c r="CO48" s="657"/>
      <c r="CP48" s="657"/>
      <c r="CQ48" s="658"/>
      <c r="CR48" s="659" t="s">
        <v>123</v>
      </c>
      <c r="CS48" s="660"/>
      <c r="CT48" s="660"/>
      <c r="CU48" s="660"/>
      <c r="CV48" s="660"/>
      <c r="CW48" s="660"/>
      <c r="CX48" s="660"/>
      <c r="CY48" s="661"/>
      <c r="CZ48" s="664" t="s">
        <v>123</v>
      </c>
      <c r="DA48" s="665"/>
      <c r="DB48" s="665"/>
      <c r="DC48" s="760"/>
      <c r="DD48" s="668" t="s">
        <v>123</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c r="CD49" s="704" t="s">
        <v>352</v>
      </c>
      <c r="CE49" s="705"/>
      <c r="CF49" s="705"/>
      <c r="CG49" s="705"/>
      <c r="CH49" s="705"/>
      <c r="CI49" s="705"/>
      <c r="CJ49" s="705"/>
      <c r="CK49" s="705"/>
      <c r="CL49" s="705"/>
      <c r="CM49" s="705"/>
      <c r="CN49" s="705"/>
      <c r="CO49" s="705"/>
      <c r="CP49" s="705"/>
      <c r="CQ49" s="706"/>
      <c r="CR49" s="739">
        <v>1537969</v>
      </c>
      <c r="CS49" s="729"/>
      <c r="CT49" s="729"/>
      <c r="CU49" s="729"/>
      <c r="CV49" s="729"/>
      <c r="CW49" s="729"/>
      <c r="CX49" s="729"/>
      <c r="CY49" s="761"/>
      <c r="CZ49" s="744">
        <v>100</v>
      </c>
      <c r="DA49" s="762"/>
      <c r="DB49" s="762"/>
      <c r="DC49" s="763"/>
      <c r="DD49" s="764">
        <v>1032130</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row r="51" spans="82:133" hidden="1"/>
    <row r="52" spans="82:133" hidden="1"/>
    <row r="53" spans="82:133" hidden="1"/>
  </sheetData>
  <sheetProtection algorithmName="SHA-512" hashValue="BvzQMeJMhjhP9SnnXSLMjWYhf3JARTZ9hbHwR8rDN6WuY4JmvLCe+oP5rzM/GDCJzC+vJrZpxqwAsJ7j2XqAyA==" saltValue="TIlXZz0JnfWPS7sfrKxNR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353</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354</v>
      </c>
      <c r="DK2" s="807"/>
      <c r="DL2" s="807"/>
      <c r="DM2" s="807"/>
      <c r="DN2" s="807"/>
      <c r="DO2" s="808"/>
      <c r="DP2" s="229"/>
      <c r="DQ2" s="806" t="s">
        <v>355</v>
      </c>
      <c r="DR2" s="807"/>
      <c r="DS2" s="807"/>
      <c r="DT2" s="807"/>
      <c r="DU2" s="807"/>
      <c r="DV2" s="807"/>
      <c r="DW2" s="807"/>
      <c r="DX2" s="807"/>
      <c r="DY2" s="807"/>
      <c r="DZ2" s="808"/>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809" t="s">
        <v>356</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357</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800" t="s">
        <v>358</v>
      </c>
      <c r="B5" s="801"/>
      <c r="C5" s="801"/>
      <c r="D5" s="801"/>
      <c r="E5" s="801"/>
      <c r="F5" s="801"/>
      <c r="G5" s="801"/>
      <c r="H5" s="801"/>
      <c r="I5" s="801"/>
      <c r="J5" s="801"/>
      <c r="K5" s="801"/>
      <c r="L5" s="801"/>
      <c r="M5" s="801"/>
      <c r="N5" s="801"/>
      <c r="O5" s="801"/>
      <c r="P5" s="802"/>
      <c r="Q5" s="777" t="s">
        <v>359</v>
      </c>
      <c r="R5" s="778"/>
      <c r="S5" s="778"/>
      <c r="T5" s="778"/>
      <c r="U5" s="779"/>
      <c r="V5" s="777" t="s">
        <v>360</v>
      </c>
      <c r="W5" s="778"/>
      <c r="X5" s="778"/>
      <c r="Y5" s="778"/>
      <c r="Z5" s="779"/>
      <c r="AA5" s="777" t="s">
        <v>361</v>
      </c>
      <c r="AB5" s="778"/>
      <c r="AC5" s="778"/>
      <c r="AD5" s="778"/>
      <c r="AE5" s="778"/>
      <c r="AF5" s="810" t="s">
        <v>362</v>
      </c>
      <c r="AG5" s="778"/>
      <c r="AH5" s="778"/>
      <c r="AI5" s="778"/>
      <c r="AJ5" s="789"/>
      <c r="AK5" s="778" t="s">
        <v>363</v>
      </c>
      <c r="AL5" s="778"/>
      <c r="AM5" s="778"/>
      <c r="AN5" s="778"/>
      <c r="AO5" s="779"/>
      <c r="AP5" s="777" t="s">
        <v>364</v>
      </c>
      <c r="AQ5" s="778"/>
      <c r="AR5" s="778"/>
      <c r="AS5" s="778"/>
      <c r="AT5" s="779"/>
      <c r="AU5" s="777" t="s">
        <v>365</v>
      </c>
      <c r="AV5" s="778"/>
      <c r="AW5" s="778"/>
      <c r="AX5" s="778"/>
      <c r="AY5" s="789"/>
      <c r="AZ5" s="236"/>
      <c r="BA5" s="236"/>
      <c r="BB5" s="236"/>
      <c r="BC5" s="236"/>
      <c r="BD5" s="236"/>
      <c r="BE5" s="237"/>
      <c r="BF5" s="237"/>
      <c r="BG5" s="237"/>
      <c r="BH5" s="237"/>
      <c r="BI5" s="237"/>
      <c r="BJ5" s="237"/>
      <c r="BK5" s="237"/>
      <c r="BL5" s="237"/>
      <c r="BM5" s="237"/>
      <c r="BN5" s="237"/>
      <c r="BO5" s="237"/>
      <c r="BP5" s="237"/>
      <c r="BQ5" s="800" t="s">
        <v>366</v>
      </c>
      <c r="BR5" s="801"/>
      <c r="BS5" s="801"/>
      <c r="BT5" s="801"/>
      <c r="BU5" s="801"/>
      <c r="BV5" s="801"/>
      <c r="BW5" s="801"/>
      <c r="BX5" s="801"/>
      <c r="BY5" s="801"/>
      <c r="BZ5" s="801"/>
      <c r="CA5" s="801"/>
      <c r="CB5" s="801"/>
      <c r="CC5" s="801"/>
      <c r="CD5" s="801"/>
      <c r="CE5" s="801"/>
      <c r="CF5" s="801"/>
      <c r="CG5" s="802"/>
      <c r="CH5" s="777" t="s">
        <v>367</v>
      </c>
      <c r="CI5" s="778"/>
      <c r="CJ5" s="778"/>
      <c r="CK5" s="778"/>
      <c r="CL5" s="779"/>
      <c r="CM5" s="777" t="s">
        <v>368</v>
      </c>
      <c r="CN5" s="778"/>
      <c r="CO5" s="778"/>
      <c r="CP5" s="778"/>
      <c r="CQ5" s="779"/>
      <c r="CR5" s="777" t="s">
        <v>369</v>
      </c>
      <c r="CS5" s="778"/>
      <c r="CT5" s="778"/>
      <c r="CU5" s="778"/>
      <c r="CV5" s="779"/>
      <c r="CW5" s="777" t="s">
        <v>370</v>
      </c>
      <c r="CX5" s="778"/>
      <c r="CY5" s="778"/>
      <c r="CZ5" s="778"/>
      <c r="DA5" s="779"/>
      <c r="DB5" s="777" t="s">
        <v>371</v>
      </c>
      <c r="DC5" s="778"/>
      <c r="DD5" s="778"/>
      <c r="DE5" s="778"/>
      <c r="DF5" s="779"/>
      <c r="DG5" s="783" t="s">
        <v>372</v>
      </c>
      <c r="DH5" s="784"/>
      <c r="DI5" s="784"/>
      <c r="DJ5" s="784"/>
      <c r="DK5" s="785"/>
      <c r="DL5" s="783" t="s">
        <v>373</v>
      </c>
      <c r="DM5" s="784"/>
      <c r="DN5" s="784"/>
      <c r="DO5" s="784"/>
      <c r="DP5" s="785"/>
      <c r="DQ5" s="777" t="s">
        <v>374</v>
      </c>
      <c r="DR5" s="778"/>
      <c r="DS5" s="778"/>
      <c r="DT5" s="778"/>
      <c r="DU5" s="779"/>
      <c r="DV5" s="777" t="s">
        <v>365</v>
      </c>
      <c r="DW5" s="778"/>
      <c r="DX5" s="778"/>
      <c r="DY5" s="778"/>
      <c r="DZ5" s="789"/>
      <c r="EA5" s="234"/>
    </row>
    <row r="6" spans="1:131" s="235" customFormat="1" ht="26.25" customHeight="1" thickBot="1">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c r="A7" s="238">
        <v>1</v>
      </c>
      <c r="B7" s="791" t="s">
        <v>375</v>
      </c>
      <c r="C7" s="792"/>
      <c r="D7" s="792"/>
      <c r="E7" s="792"/>
      <c r="F7" s="792"/>
      <c r="G7" s="792"/>
      <c r="H7" s="792"/>
      <c r="I7" s="792"/>
      <c r="J7" s="792"/>
      <c r="K7" s="792"/>
      <c r="L7" s="792"/>
      <c r="M7" s="792"/>
      <c r="N7" s="792"/>
      <c r="O7" s="792"/>
      <c r="P7" s="793"/>
      <c r="Q7" s="794">
        <v>1592</v>
      </c>
      <c r="R7" s="795"/>
      <c r="S7" s="795"/>
      <c r="T7" s="795"/>
      <c r="U7" s="795"/>
      <c r="V7" s="795">
        <v>1541</v>
      </c>
      <c r="W7" s="795"/>
      <c r="X7" s="795"/>
      <c r="Y7" s="795"/>
      <c r="Z7" s="795"/>
      <c r="AA7" s="795">
        <v>51</v>
      </c>
      <c r="AB7" s="795"/>
      <c r="AC7" s="795"/>
      <c r="AD7" s="795"/>
      <c r="AE7" s="796"/>
      <c r="AF7" s="797">
        <v>36</v>
      </c>
      <c r="AG7" s="798"/>
      <c r="AH7" s="798"/>
      <c r="AI7" s="798"/>
      <c r="AJ7" s="799"/>
      <c r="AK7" s="834">
        <v>15</v>
      </c>
      <c r="AL7" s="835"/>
      <c r="AM7" s="835"/>
      <c r="AN7" s="835"/>
      <c r="AO7" s="835"/>
      <c r="AP7" s="835">
        <v>1226</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583</v>
      </c>
      <c r="BT7" s="839" t="s">
        <v>583</v>
      </c>
      <c r="BU7" s="839" t="s">
        <v>583</v>
      </c>
      <c r="BV7" s="839" t="s">
        <v>583</v>
      </c>
      <c r="BW7" s="839" t="s">
        <v>583</v>
      </c>
      <c r="BX7" s="839" t="s">
        <v>583</v>
      </c>
      <c r="BY7" s="839" t="s">
        <v>583</v>
      </c>
      <c r="BZ7" s="839" t="s">
        <v>583</v>
      </c>
      <c r="CA7" s="839" t="s">
        <v>583</v>
      </c>
      <c r="CB7" s="839" t="s">
        <v>583</v>
      </c>
      <c r="CC7" s="839" t="s">
        <v>583</v>
      </c>
      <c r="CD7" s="839" t="s">
        <v>583</v>
      </c>
      <c r="CE7" s="839" t="s">
        <v>583</v>
      </c>
      <c r="CF7" s="839" t="s">
        <v>583</v>
      </c>
      <c r="CG7" s="840" t="s">
        <v>583</v>
      </c>
      <c r="CH7" s="831">
        <v>-10</v>
      </c>
      <c r="CI7" s="832"/>
      <c r="CJ7" s="832"/>
      <c r="CK7" s="832"/>
      <c r="CL7" s="833"/>
      <c r="CM7" s="831">
        <v>62</v>
      </c>
      <c r="CN7" s="832"/>
      <c r="CO7" s="832"/>
      <c r="CP7" s="832"/>
      <c r="CQ7" s="833"/>
      <c r="CR7" s="831">
        <v>80</v>
      </c>
      <c r="CS7" s="832"/>
      <c r="CT7" s="832"/>
      <c r="CU7" s="832"/>
      <c r="CV7" s="833"/>
      <c r="CW7" s="831">
        <v>11</v>
      </c>
      <c r="CX7" s="832"/>
      <c r="CY7" s="832"/>
      <c r="CZ7" s="832"/>
      <c r="DA7" s="833"/>
      <c r="DB7" s="831" t="s">
        <v>581</v>
      </c>
      <c r="DC7" s="832"/>
      <c r="DD7" s="832"/>
      <c r="DE7" s="832"/>
      <c r="DF7" s="833"/>
      <c r="DG7" s="831" t="s">
        <v>581</v>
      </c>
      <c r="DH7" s="832"/>
      <c r="DI7" s="832"/>
      <c r="DJ7" s="832"/>
      <c r="DK7" s="833"/>
      <c r="DL7" s="831" t="s">
        <v>581</v>
      </c>
      <c r="DM7" s="832"/>
      <c r="DN7" s="832"/>
      <c r="DO7" s="832"/>
      <c r="DP7" s="833"/>
      <c r="DQ7" s="831" t="s">
        <v>581</v>
      </c>
      <c r="DR7" s="832"/>
      <c r="DS7" s="832"/>
      <c r="DT7" s="832"/>
      <c r="DU7" s="833"/>
      <c r="DV7" s="812"/>
      <c r="DW7" s="813"/>
      <c r="DX7" s="813"/>
      <c r="DY7" s="813"/>
      <c r="DZ7" s="814"/>
      <c r="EA7" s="234"/>
    </row>
    <row r="8" spans="1:131" s="235" customFormat="1" ht="26.25" customHeight="1">
      <c r="A8" s="241">
        <v>2</v>
      </c>
      <c r="B8" s="815"/>
      <c r="C8" s="816"/>
      <c r="D8" s="816"/>
      <c r="E8" s="816"/>
      <c r="F8" s="816"/>
      <c r="G8" s="816"/>
      <c r="H8" s="816"/>
      <c r="I8" s="816"/>
      <c r="J8" s="816"/>
      <c r="K8" s="816"/>
      <c r="L8" s="816"/>
      <c r="M8" s="816"/>
      <c r="N8" s="816"/>
      <c r="O8" s="816"/>
      <c r="P8" s="817"/>
      <c r="Q8" s="818"/>
      <c r="R8" s="819"/>
      <c r="S8" s="819"/>
      <c r="T8" s="819"/>
      <c r="U8" s="819"/>
      <c r="V8" s="819"/>
      <c r="W8" s="819"/>
      <c r="X8" s="819"/>
      <c r="Y8" s="819"/>
      <c r="Z8" s="819"/>
      <c r="AA8" s="819"/>
      <c r="AB8" s="819"/>
      <c r="AC8" s="819"/>
      <c r="AD8" s="819"/>
      <c r="AE8" s="820"/>
      <c r="AF8" s="821"/>
      <c r="AG8" s="822"/>
      <c r="AH8" s="822"/>
      <c r="AI8" s="822"/>
      <c r="AJ8" s="823"/>
      <c r="AK8" s="824"/>
      <c r="AL8" s="825"/>
      <c r="AM8" s="825"/>
      <c r="AN8" s="825"/>
      <c r="AO8" s="825"/>
      <c r="AP8" s="825"/>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t="s">
        <v>584</v>
      </c>
      <c r="BT8" s="829" t="s">
        <v>584</v>
      </c>
      <c r="BU8" s="829" t="s">
        <v>584</v>
      </c>
      <c r="BV8" s="829" t="s">
        <v>584</v>
      </c>
      <c r="BW8" s="829" t="s">
        <v>584</v>
      </c>
      <c r="BX8" s="829" t="s">
        <v>584</v>
      </c>
      <c r="BY8" s="829" t="s">
        <v>584</v>
      </c>
      <c r="BZ8" s="829" t="s">
        <v>584</v>
      </c>
      <c r="CA8" s="829" t="s">
        <v>584</v>
      </c>
      <c r="CB8" s="829" t="s">
        <v>584</v>
      </c>
      <c r="CC8" s="829" t="s">
        <v>584</v>
      </c>
      <c r="CD8" s="829" t="s">
        <v>584</v>
      </c>
      <c r="CE8" s="829" t="s">
        <v>584</v>
      </c>
      <c r="CF8" s="829" t="s">
        <v>584</v>
      </c>
      <c r="CG8" s="830" t="s">
        <v>584</v>
      </c>
      <c r="CH8" s="841">
        <v>0</v>
      </c>
      <c r="CI8" s="842"/>
      <c r="CJ8" s="842"/>
      <c r="CK8" s="842"/>
      <c r="CL8" s="843"/>
      <c r="CM8" s="841" t="s">
        <v>580</v>
      </c>
      <c r="CN8" s="842"/>
      <c r="CO8" s="842"/>
      <c r="CP8" s="842"/>
      <c r="CQ8" s="843"/>
      <c r="CR8" s="841">
        <v>1</v>
      </c>
      <c r="CS8" s="842"/>
      <c r="CT8" s="842"/>
      <c r="CU8" s="842"/>
      <c r="CV8" s="843"/>
      <c r="CW8" s="841" t="s">
        <v>582</v>
      </c>
      <c r="CX8" s="842"/>
      <c r="CY8" s="842"/>
      <c r="CZ8" s="842"/>
      <c r="DA8" s="843"/>
      <c r="DB8" s="841" t="s">
        <v>581</v>
      </c>
      <c r="DC8" s="842"/>
      <c r="DD8" s="842"/>
      <c r="DE8" s="842"/>
      <c r="DF8" s="843"/>
      <c r="DG8" s="841" t="s">
        <v>582</v>
      </c>
      <c r="DH8" s="842"/>
      <c r="DI8" s="842"/>
      <c r="DJ8" s="842"/>
      <c r="DK8" s="843"/>
      <c r="DL8" s="841" t="s">
        <v>581</v>
      </c>
      <c r="DM8" s="842"/>
      <c r="DN8" s="842"/>
      <c r="DO8" s="842"/>
      <c r="DP8" s="843"/>
      <c r="DQ8" s="841" t="s">
        <v>581</v>
      </c>
      <c r="DR8" s="842"/>
      <c r="DS8" s="842"/>
      <c r="DT8" s="842"/>
      <c r="DU8" s="843"/>
      <c r="DV8" s="844"/>
      <c r="DW8" s="845"/>
      <c r="DX8" s="845"/>
      <c r="DY8" s="845"/>
      <c r="DZ8" s="846"/>
      <c r="EA8" s="234"/>
    </row>
    <row r="9" spans="1:131" s="235" customFormat="1" ht="26.25" customHeight="1">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376</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c r="A23" s="244" t="s">
        <v>377</v>
      </c>
      <c r="B23" s="850" t="s">
        <v>378</v>
      </c>
      <c r="C23" s="851"/>
      <c r="D23" s="851"/>
      <c r="E23" s="851"/>
      <c r="F23" s="851"/>
      <c r="G23" s="851"/>
      <c r="H23" s="851"/>
      <c r="I23" s="851"/>
      <c r="J23" s="851"/>
      <c r="K23" s="851"/>
      <c r="L23" s="851"/>
      <c r="M23" s="851"/>
      <c r="N23" s="851"/>
      <c r="O23" s="851"/>
      <c r="P23" s="852"/>
      <c r="Q23" s="853">
        <v>1589</v>
      </c>
      <c r="R23" s="854"/>
      <c r="S23" s="854"/>
      <c r="T23" s="854"/>
      <c r="U23" s="854"/>
      <c r="V23" s="854">
        <v>1538</v>
      </c>
      <c r="W23" s="854"/>
      <c r="X23" s="854"/>
      <c r="Y23" s="854"/>
      <c r="Z23" s="854"/>
      <c r="AA23" s="854">
        <v>51</v>
      </c>
      <c r="AB23" s="854"/>
      <c r="AC23" s="854"/>
      <c r="AD23" s="854"/>
      <c r="AE23" s="855"/>
      <c r="AF23" s="856">
        <v>36</v>
      </c>
      <c r="AG23" s="854"/>
      <c r="AH23" s="854"/>
      <c r="AI23" s="854"/>
      <c r="AJ23" s="857"/>
      <c r="AK23" s="858"/>
      <c r="AL23" s="859"/>
      <c r="AM23" s="859"/>
      <c r="AN23" s="859"/>
      <c r="AO23" s="859"/>
      <c r="AP23" s="854">
        <v>1226</v>
      </c>
      <c r="AQ23" s="854"/>
      <c r="AR23" s="854"/>
      <c r="AS23" s="854"/>
      <c r="AT23" s="854"/>
      <c r="AU23" s="860"/>
      <c r="AV23" s="860"/>
      <c r="AW23" s="860"/>
      <c r="AX23" s="860"/>
      <c r="AY23" s="861"/>
      <c r="AZ23" s="869" t="s">
        <v>123</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c r="A24" s="868" t="s">
        <v>379</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c r="A25" s="809" t="s">
        <v>380</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c r="A26" s="800" t="s">
        <v>358</v>
      </c>
      <c r="B26" s="801"/>
      <c r="C26" s="801"/>
      <c r="D26" s="801"/>
      <c r="E26" s="801"/>
      <c r="F26" s="801"/>
      <c r="G26" s="801"/>
      <c r="H26" s="801"/>
      <c r="I26" s="801"/>
      <c r="J26" s="801"/>
      <c r="K26" s="801"/>
      <c r="L26" s="801"/>
      <c r="M26" s="801"/>
      <c r="N26" s="801"/>
      <c r="O26" s="801"/>
      <c r="P26" s="802"/>
      <c r="Q26" s="777" t="s">
        <v>381</v>
      </c>
      <c r="R26" s="778"/>
      <c r="S26" s="778"/>
      <c r="T26" s="778"/>
      <c r="U26" s="779"/>
      <c r="V26" s="777" t="s">
        <v>382</v>
      </c>
      <c r="W26" s="778"/>
      <c r="X26" s="778"/>
      <c r="Y26" s="778"/>
      <c r="Z26" s="779"/>
      <c r="AA26" s="777" t="s">
        <v>383</v>
      </c>
      <c r="AB26" s="778"/>
      <c r="AC26" s="778"/>
      <c r="AD26" s="778"/>
      <c r="AE26" s="778"/>
      <c r="AF26" s="872" t="s">
        <v>384</v>
      </c>
      <c r="AG26" s="873"/>
      <c r="AH26" s="873"/>
      <c r="AI26" s="873"/>
      <c r="AJ26" s="874"/>
      <c r="AK26" s="778" t="s">
        <v>385</v>
      </c>
      <c r="AL26" s="778"/>
      <c r="AM26" s="778"/>
      <c r="AN26" s="778"/>
      <c r="AO26" s="779"/>
      <c r="AP26" s="777" t="s">
        <v>386</v>
      </c>
      <c r="AQ26" s="778"/>
      <c r="AR26" s="778"/>
      <c r="AS26" s="778"/>
      <c r="AT26" s="779"/>
      <c r="AU26" s="777" t="s">
        <v>387</v>
      </c>
      <c r="AV26" s="778"/>
      <c r="AW26" s="778"/>
      <c r="AX26" s="778"/>
      <c r="AY26" s="779"/>
      <c r="AZ26" s="777" t="s">
        <v>388</v>
      </c>
      <c r="BA26" s="778"/>
      <c r="BB26" s="778"/>
      <c r="BC26" s="778"/>
      <c r="BD26" s="779"/>
      <c r="BE26" s="777" t="s">
        <v>365</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c r="A28" s="246">
        <v>1</v>
      </c>
      <c r="B28" s="791" t="s">
        <v>389</v>
      </c>
      <c r="C28" s="792"/>
      <c r="D28" s="792"/>
      <c r="E28" s="792"/>
      <c r="F28" s="792"/>
      <c r="G28" s="792"/>
      <c r="H28" s="792"/>
      <c r="I28" s="792"/>
      <c r="J28" s="792"/>
      <c r="K28" s="792"/>
      <c r="L28" s="792"/>
      <c r="M28" s="792"/>
      <c r="N28" s="792"/>
      <c r="O28" s="792"/>
      <c r="P28" s="793"/>
      <c r="Q28" s="882">
        <v>354</v>
      </c>
      <c r="R28" s="883"/>
      <c r="S28" s="883"/>
      <c r="T28" s="883"/>
      <c r="U28" s="883"/>
      <c r="V28" s="883">
        <v>251</v>
      </c>
      <c r="W28" s="883"/>
      <c r="X28" s="883"/>
      <c r="Y28" s="883"/>
      <c r="Z28" s="883"/>
      <c r="AA28" s="883">
        <v>103</v>
      </c>
      <c r="AB28" s="883"/>
      <c r="AC28" s="883"/>
      <c r="AD28" s="883"/>
      <c r="AE28" s="884"/>
      <c r="AF28" s="885">
        <v>103</v>
      </c>
      <c r="AG28" s="883"/>
      <c r="AH28" s="883"/>
      <c r="AI28" s="883"/>
      <c r="AJ28" s="886"/>
      <c r="AK28" s="887">
        <v>20</v>
      </c>
      <c r="AL28" s="878"/>
      <c r="AM28" s="878"/>
      <c r="AN28" s="878"/>
      <c r="AO28" s="878"/>
      <c r="AP28" s="878" t="s">
        <v>581</v>
      </c>
      <c r="AQ28" s="878"/>
      <c r="AR28" s="878"/>
      <c r="AS28" s="878"/>
      <c r="AT28" s="878"/>
      <c r="AU28" s="878" t="s">
        <v>581</v>
      </c>
      <c r="AV28" s="878"/>
      <c r="AW28" s="878"/>
      <c r="AX28" s="878"/>
      <c r="AY28" s="878"/>
      <c r="AZ28" s="879" t="s">
        <v>580</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c r="A29" s="246">
        <v>2</v>
      </c>
      <c r="B29" s="815" t="s">
        <v>390</v>
      </c>
      <c r="C29" s="816"/>
      <c r="D29" s="816"/>
      <c r="E29" s="816"/>
      <c r="F29" s="816"/>
      <c r="G29" s="816"/>
      <c r="H29" s="816"/>
      <c r="I29" s="816"/>
      <c r="J29" s="816"/>
      <c r="K29" s="816"/>
      <c r="L29" s="816"/>
      <c r="M29" s="816"/>
      <c r="N29" s="816"/>
      <c r="O29" s="816"/>
      <c r="P29" s="817"/>
      <c r="Q29" s="818">
        <v>269</v>
      </c>
      <c r="R29" s="819"/>
      <c r="S29" s="819"/>
      <c r="T29" s="819"/>
      <c r="U29" s="819"/>
      <c r="V29" s="819">
        <v>248</v>
      </c>
      <c r="W29" s="819"/>
      <c r="X29" s="819"/>
      <c r="Y29" s="819"/>
      <c r="Z29" s="819"/>
      <c r="AA29" s="819">
        <v>21</v>
      </c>
      <c r="AB29" s="819"/>
      <c r="AC29" s="819"/>
      <c r="AD29" s="819"/>
      <c r="AE29" s="820"/>
      <c r="AF29" s="821">
        <v>21</v>
      </c>
      <c r="AG29" s="822"/>
      <c r="AH29" s="822"/>
      <c r="AI29" s="822"/>
      <c r="AJ29" s="823"/>
      <c r="AK29" s="890">
        <v>12</v>
      </c>
      <c r="AL29" s="891"/>
      <c r="AM29" s="891"/>
      <c r="AN29" s="891"/>
      <c r="AO29" s="891"/>
      <c r="AP29" s="891" t="s">
        <v>582</v>
      </c>
      <c r="AQ29" s="891"/>
      <c r="AR29" s="891"/>
      <c r="AS29" s="891"/>
      <c r="AT29" s="891"/>
      <c r="AU29" s="891" t="s">
        <v>581</v>
      </c>
      <c r="AV29" s="891"/>
      <c r="AW29" s="891"/>
      <c r="AX29" s="891"/>
      <c r="AY29" s="891"/>
      <c r="AZ29" s="892" t="s">
        <v>581</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c r="A30" s="246">
        <v>3</v>
      </c>
      <c r="B30" s="815" t="s">
        <v>391</v>
      </c>
      <c r="C30" s="816"/>
      <c r="D30" s="816"/>
      <c r="E30" s="816"/>
      <c r="F30" s="816"/>
      <c r="G30" s="816"/>
      <c r="H30" s="816"/>
      <c r="I30" s="816"/>
      <c r="J30" s="816"/>
      <c r="K30" s="816"/>
      <c r="L30" s="816"/>
      <c r="M30" s="816"/>
      <c r="N30" s="816"/>
      <c r="O30" s="816"/>
      <c r="P30" s="817"/>
      <c r="Q30" s="818">
        <v>67</v>
      </c>
      <c r="R30" s="819"/>
      <c r="S30" s="819"/>
      <c r="T30" s="819"/>
      <c r="U30" s="819"/>
      <c r="V30" s="819">
        <v>66</v>
      </c>
      <c r="W30" s="819"/>
      <c r="X30" s="819"/>
      <c r="Y30" s="819"/>
      <c r="Z30" s="819"/>
      <c r="AA30" s="819">
        <v>1</v>
      </c>
      <c r="AB30" s="819"/>
      <c r="AC30" s="819"/>
      <c r="AD30" s="819"/>
      <c r="AE30" s="820"/>
      <c r="AF30" s="821">
        <v>1</v>
      </c>
      <c r="AG30" s="822"/>
      <c r="AH30" s="822"/>
      <c r="AI30" s="822"/>
      <c r="AJ30" s="823"/>
      <c r="AK30" s="890">
        <v>49</v>
      </c>
      <c r="AL30" s="891"/>
      <c r="AM30" s="891"/>
      <c r="AN30" s="891"/>
      <c r="AO30" s="891"/>
      <c r="AP30" s="891" t="s">
        <v>581</v>
      </c>
      <c r="AQ30" s="891"/>
      <c r="AR30" s="891"/>
      <c r="AS30" s="891"/>
      <c r="AT30" s="891"/>
      <c r="AU30" s="891" t="s">
        <v>581</v>
      </c>
      <c r="AV30" s="891"/>
      <c r="AW30" s="891"/>
      <c r="AX30" s="891"/>
      <c r="AY30" s="891"/>
      <c r="AZ30" s="892" t="s">
        <v>581</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c r="A31" s="246">
        <v>4</v>
      </c>
      <c r="B31" s="815" t="s">
        <v>392</v>
      </c>
      <c r="C31" s="816"/>
      <c r="D31" s="816"/>
      <c r="E31" s="816"/>
      <c r="F31" s="816"/>
      <c r="G31" s="816"/>
      <c r="H31" s="816"/>
      <c r="I31" s="816"/>
      <c r="J31" s="816"/>
      <c r="K31" s="816"/>
      <c r="L31" s="816"/>
      <c r="M31" s="816"/>
      <c r="N31" s="816"/>
      <c r="O31" s="816"/>
      <c r="P31" s="817"/>
      <c r="Q31" s="818">
        <v>69</v>
      </c>
      <c r="R31" s="819"/>
      <c r="S31" s="819"/>
      <c r="T31" s="819"/>
      <c r="U31" s="819"/>
      <c r="V31" s="819">
        <v>63</v>
      </c>
      <c r="W31" s="819"/>
      <c r="X31" s="819"/>
      <c r="Y31" s="819"/>
      <c r="Z31" s="819"/>
      <c r="AA31" s="819">
        <v>6</v>
      </c>
      <c r="AB31" s="819"/>
      <c r="AC31" s="819"/>
      <c r="AD31" s="819"/>
      <c r="AE31" s="820"/>
      <c r="AF31" s="821">
        <v>6</v>
      </c>
      <c r="AG31" s="822"/>
      <c r="AH31" s="822"/>
      <c r="AI31" s="822"/>
      <c r="AJ31" s="823"/>
      <c r="AK31" s="890">
        <v>24</v>
      </c>
      <c r="AL31" s="891"/>
      <c r="AM31" s="891"/>
      <c r="AN31" s="891"/>
      <c r="AO31" s="891"/>
      <c r="AP31" s="891">
        <v>198</v>
      </c>
      <c r="AQ31" s="891"/>
      <c r="AR31" s="891"/>
      <c r="AS31" s="891"/>
      <c r="AT31" s="891"/>
      <c r="AU31" s="891">
        <v>119</v>
      </c>
      <c r="AV31" s="891"/>
      <c r="AW31" s="891"/>
      <c r="AX31" s="891"/>
      <c r="AY31" s="891"/>
      <c r="AZ31" s="892" t="s">
        <v>581</v>
      </c>
      <c r="BA31" s="892"/>
      <c r="BB31" s="892"/>
      <c r="BC31" s="892"/>
      <c r="BD31" s="892"/>
      <c r="BE31" s="888" t="s">
        <v>393</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c r="A32" s="246">
        <v>5</v>
      </c>
      <c r="B32" s="815"/>
      <c r="C32" s="816"/>
      <c r="D32" s="816"/>
      <c r="E32" s="816"/>
      <c r="F32" s="816"/>
      <c r="G32" s="816"/>
      <c r="H32" s="816"/>
      <c r="I32" s="816"/>
      <c r="J32" s="816"/>
      <c r="K32" s="816"/>
      <c r="L32" s="816"/>
      <c r="M32" s="816"/>
      <c r="N32" s="816"/>
      <c r="O32" s="816"/>
      <c r="P32" s="817"/>
      <c r="Q32" s="818"/>
      <c r="R32" s="819"/>
      <c r="S32" s="819"/>
      <c r="T32" s="819"/>
      <c r="U32" s="819"/>
      <c r="V32" s="819"/>
      <c r="W32" s="819"/>
      <c r="X32" s="819"/>
      <c r="Y32" s="819"/>
      <c r="Z32" s="819"/>
      <c r="AA32" s="819"/>
      <c r="AB32" s="819"/>
      <c r="AC32" s="819"/>
      <c r="AD32" s="819"/>
      <c r="AE32" s="820"/>
      <c r="AF32" s="821"/>
      <c r="AG32" s="822"/>
      <c r="AH32" s="822"/>
      <c r="AI32" s="822"/>
      <c r="AJ32" s="823"/>
      <c r="AK32" s="890"/>
      <c r="AL32" s="891"/>
      <c r="AM32" s="891"/>
      <c r="AN32" s="891"/>
      <c r="AO32" s="891"/>
      <c r="AP32" s="891"/>
      <c r="AQ32" s="891"/>
      <c r="AR32" s="891"/>
      <c r="AS32" s="891"/>
      <c r="AT32" s="891"/>
      <c r="AU32" s="891"/>
      <c r="AV32" s="891"/>
      <c r="AW32" s="891"/>
      <c r="AX32" s="891"/>
      <c r="AY32" s="891"/>
      <c r="AZ32" s="892"/>
      <c r="BA32" s="892"/>
      <c r="BB32" s="892"/>
      <c r="BC32" s="892"/>
      <c r="BD32" s="892"/>
      <c r="BE32" s="888"/>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c r="A33" s="246">
        <v>6</v>
      </c>
      <c r="B33" s="815"/>
      <c r="C33" s="816"/>
      <c r="D33" s="816"/>
      <c r="E33" s="816"/>
      <c r="F33" s="816"/>
      <c r="G33" s="816"/>
      <c r="H33" s="816"/>
      <c r="I33" s="816"/>
      <c r="J33" s="816"/>
      <c r="K33" s="816"/>
      <c r="L33" s="816"/>
      <c r="M33" s="816"/>
      <c r="N33" s="816"/>
      <c r="O33" s="816"/>
      <c r="P33" s="817"/>
      <c r="Q33" s="818"/>
      <c r="R33" s="819"/>
      <c r="S33" s="819"/>
      <c r="T33" s="819"/>
      <c r="U33" s="819"/>
      <c r="V33" s="819"/>
      <c r="W33" s="819"/>
      <c r="X33" s="819"/>
      <c r="Y33" s="819"/>
      <c r="Z33" s="819"/>
      <c r="AA33" s="819"/>
      <c r="AB33" s="819"/>
      <c r="AC33" s="819"/>
      <c r="AD33" s="819"/>
      <c r="AE33" s="820"/>
      <c r="AF33" s="821"/>
      <c r="AG33" s="822"/>
      <c r="AH33" s="822"/>
      <c r="AI33" s="822"/>
      <c r="AJ33" s="823"/>
      <c r="AK33" s="890"/>
      <c r="AL33" s="891"/>
      <c r="AM33" s="891"/>
      <c r="AN33" s="891"/>
      <c r="AO33" s="891"/>
      <c r="AP33" s="891"/>
      <c r="AQ33" s="891"/>
      <c r="AR33" s="891"/>
      <c r="AS33" s="891"/>
      <c r="AT33" s="891"/>
      <c r="AU33" s="891"/>
      <c r="AV33" s="891"/>
      <c r="AW33" s="891"/>
      <c r="AX33" s="891"/>
      <c r="AY33" s="891"/>
      <c r="AZ33" s="892"/>
      <c r="BA33" s="892"/>
      <c r="BB33" s="892"/>
      <c r="BC33" s="892"/>
      <c r="BD33" s="892"/>
      <c r="BE33" s="888"/>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90"/>
      <c r="AL34" s="891"/>
      <c r="AM34" s="891"/>
      <c r="AN34" s="891"/>
      <c r="AO34" s="891"/>
      <c r="AP34" s="891"/>
      <c r="AQ34" s="891"/>
      <c r="AR34" s="891"/>
      <c r="AS34" s="891"/>
      <c r="AT34" s="891"/>
      <c r="AU34" s="891"/>
      <c r="AV34" s="891"/>
      <c r="AW34" s="891"/>
      <c r="AX34" s="891"/>
      <c r="AY34" s="891"/>
      <c r="AZ34" s="892"/>
      <c r="BA34" s="892"/>
      <c r="BB34" s="892"/>
      <c r="BC34" s="892"/>
      <c r="BD34" s="892"/>
      <c r="BE34" s="888"/>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394</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c r="A63" s="244" t="s">
        <v>377</v>
      </c>
      <c r="B63" s="850" t="s">
        <v>395</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131</v>
      </c>
      <c r="AG63" s="902"/>
      <c r="AH63" s="902"/>
      <c r="AI63" s="902"/>
      <c r="AJ63" s="903"/>
      <c r="AK63" s="904"/>
      <c r="AL63" s="899"/>
      <c r="AM63" s="899"/>
      <c r="AN63" s="899"/>
      <c r="AO63" s="899"/>
      <c r="AP63" s="902">
        <v>198</v>
      </c>
      <c r="AQ63" s="902"/>
      <c r="AR63" s="902"/>
      <c r="AS63" s="902"/>
      <c r="AT63" s="902"/>
      <c r="AU63" s="902">
        <v>119</v>
      </c>
      <c r="AV63" s="902"/>
      <c r="AW63" s="902"/>
      <c r="AX63" s="902"/>
      <c r="AY63" s="902"/>
      <c r="AZ63" s="906"/>
      <c r="BA63" s="906"/>
      <c r="BB63" s="906"/>
      <c r="BC63" s="906"/>
      <c r="BD63" s="906"/>
      <c r="BE63" s="907"/>
      <c r="BF63" s="907"/>
      <c r="BG63" s="907"/>
      <c r="BH63" s="907"/>
      <c r="BI63" s="908"/>
      <c r="BJ63" s="909" t="s">
        <v>396</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c r="A65" s="232" t="s">
        <v>397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c r="A66" s="800" t="s">
        <v>398</v>
      </c>
      <c r="B66" s="801"/>
      <c r="C66" s="801"/>
      <c r="D66" s="801"/>
      <c r="E66" s="801"/>
      <c r="F66" s="801"/>
      <c r="G66" s="801"/>
      <c r="H66" s="801"/>
      <c r="I66" s="801"/>
      <c r="J66" s="801"/>
      <c r="K66" s="801"/>
      <c r="L66" s="801"/>
      <c r="M66" s="801"/>
      <c r="N66" s="801"/>
      <c r="O66" s="801"/>
      <c r="P66" s="802"/>
      <c r="Q66" s="777" t="s">
        <v>399</v>
      </c>
      <c r="R66" s="778"/>
      <c r="S66" s="778"/>
      <c r="T66" s="778"/>
      <c r="U66" s="779"/>
      <c r="V66" s="777" t="s">
        <v>400</v>
      </c>
      <c r="W66" s="778"/>
      <c r="X66" s="778"/>
      <c r="Y66" s="778"/>
      <c r="Z66" s="779"/>
      <c r="AA66" s="777" t="s">
        <v>401</v>
      </c>
      <c r="AB66" s="778"/>
      <c r="AC66" s="778"/>
      <c r="AD66" s="778"/>
      <c r="AE66" s="779"/>
      <c r="AF66" s="912" t="s">
        <v>402</v>
      </c>
      <c r="AG66" s="873"/>
      <c r="AH66" s="873"/>
      <c r="AI66" s="873"/>
      <c r="AJ66" s="913"/>
      <c r="AK66" s="777" t="s">
        <v>403</v>
      </c>
      <c r="AL66" s="801"/>
      <c r="AM66" s="801"/>
      <c r="AN66" s="801"/>
      <c r="AO66" s="802"/>
      <c r="AP66" s="777" t="s">
        <v>404</v>
      </c>
      <c r="AQ66" s="778"/>
      <c r="AR66" s="778"/>
      <c r="AS66" s="778"/>
      <c r="AT66" s="779"/>
      <c r="AU66" s="777" t="s">
        <v>405</v>
      </c>
      <c r="AV66" s="778"/>
      <c r="AW66" s="778"/>
      <c r="AX66" s="778"/>
      <c r="AY66" s="779"/>
      <c r="AZ66" s="777" t="s">
        <v>365</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c r="A68" s="238">
        <v>1</v>
      </c>
      <c r="B68" s="929" t="s">
        <v>566</v>
      </c>
      <c r="C68" s="930"/>
      <c r="D68" s="930"/>
      <c r="E68" s="930"/>
      <c r="F68" s="930"/>
      <c r="G68" s="930"/>
      <c r="H68" s="930"/>
      <c r="I68" s="930"/>
      <c r="J68" s="930"/>
      <c r="K68" s="930"/>
      <c r="L68" s="930"/>
      <c r="M68" s="930"/>
      <c r="N68" s="930"/>
      <c r="O68" s="930"/>
      <c r="P68" s="931"/>
      <c r="Q68" s="932">
        <v>7081</v>
      </c>
      <c r="R68" s="926"/>
      <c r="S68" s="926"/>
      <c r="T68" s="926"/>
      <c r="U68" s="926"/>
      <c r="V68" s="926">
        <v>7175</v>
      </c>
      <c r="W68" s="926"/>
      <c r="X68" s="926"/>
      <c r="Y68" s="926"/>
      <c r="Z68" s="926"/>
      <c r="AA68" s="926">
        <v>-94</v>
      </c>
      <c r="AB68" s="926"/>
      <c r="AC68" s="926"/>
      <c r="AD68" s="926"/>
      <c r="AE68" s="926"/>
      <c r="AF68" s="926">
        <v>2039</v>
      </c>
      <c r="AG68" s="926"/>
      <c r="AH68" s="926"/>
      <c r="AI68" s="926"/>
      <c r="AJ68" s="926"/>
      <c r="AK68" s="926" t="s">
        <v>505</v>
      </c>
      <c r="AL68" s="926"/>
      <c r="AM68" s="926"/>
      <c r="AN68" s="926"/>
      <c r="AO68" s="926"/>
      <c r="AP68" s="926">
        <v>5024</v>
      </c>
      <c r="AQ68" s="926"/>
      <c r="AR68" s="926"/>
      <c r="AS68" s="926"/>
      <c r="AT68" s="926"/>
      <c r="AU68" s="926">
        <v>35</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c r="A69" s="241">
        <v>2</v>
      </c>
      <c r="B69" s="933" t="s">
        <v>567</v>
      </c>
      <c r="C69" s="934"/>
      <c r="D69" s="934"/>
      <c r="E69" s="934"/>
      <c r="F69" s="934"/>
      <c r="G69" s="934"/>
      <c r="H69" s="934"/>
      <c r="I69" s="934"/>
      <c r="J69" s="934"/>
      <c r="K69" s="934"/>
      <c r="L69" s="934"/>
      <c r="M69" s="934"/>
      <c r="N69" s="934"/>
      <c r="O69" s="934"/>
      <c r="P69" s="935"/>
      <c r="Q69" s="936">
        <v>527</v>
      </c>
      <c r="R69" s="891"/>
      <c r="S69" s="891"/>
      <c r="T69" s="891"/>
      <c r="U69" s="891"/>
      <c r="V69" s="891">
        <v>523</v>
      </c>
      <c r="W69" s="891"/>
      <c r="X69" s="891"/>
      <c r="Y69" s="891"/>
      <c r="Z69" s="891"/>
      <c r="AA69" s="891">
        <v>3</v>
      </c>
      <c r="AB69" s="891"/>
      <c r="AC69" s="891"/>
      <c r="AD69" s="891"/>
      <c r="AE69" s="891"/>
      <c r="AF69" s="891">
        <v>149</v>
      </c>
      <c r="AG69" s="891"/>
      <c r="AH69" s="891"/>
      <c r="AI69" s="891"/>
      <c r="AJ69" s="891"/>
      <c r="AK69" s="891" t="s">
        <v>505</v>
      </c>
      <c r="AL69" s="891"/>
      <c r="AM69" s="891"/>
      <c r="AN69" s="891"/>
      <c r="AO69" s="891"/>
      <c r="AP69" s="891">
        <v>819</v>
      </c>
      <c r="AQ69" s="891"/>
      <c r="AR69" s="891"/>
      <c r="AS69" s="891"/>
      <c r="AT69" s="891"/>
      <c r="AU69" s="891">
        <v>21</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c r="A70" s="241">
        <v>3</v>
      </c>
      <c r="B70" s="933" t="s">
        <v>568</v>
      </c>
      <c r="C70" s="934"/>
      <c r="D70" s="934"/>
      <c r="E70" s="934"/>
      <c r="F70" s="934"/>
      <c r="G70" s="934"/>
      <c r="H70" s="934"/>
      <c r="I70" s="934"/>
      <c r="J70" s="934"/>
      <c r="K70" s="934"/>
      <c r="L70" s="934"/>
      <c r="M70" s="934"/>
      <c r="N70" s="934"/>
      <c r="O70" s="934"/>
      <c r="P70" s="935"/>
      <c r="Q70" s="936">
        <v>4904</v>
      </c>
      <c r="R70" s="891"/>
      <c r="S70" s="891"/>
      <c r="T70" s="891"/>
      <c r="U70" s="891"/>
      <c r="V70" s="891">
        <v>3940</v>
      </c>
      <c r="W70" s="891"/>
      <c r="X70" s="891"/>
      <c r="Y70" s="891"/>
      <c r="Z70" s="891"/>
      <c r="AA70" s="891">
        <v>964</v>
      </c>
      <c r="AB70" s="891"/>
      <c r="AC70" s="891"/>
      <c r="AD70" s="891"/>
      <c r="AE70" s="891"/>
      <c r="AF70" s="891">
        <v>964</v>
      </c>
      <c r="AG70" s="891"/>
      <c r="AH70" s="891"/>
      <c r="AI70" s="891"/>
      <c r="AJ70" s="891"/>
      <c r="AK70" s="891" t="s">
        <v>505</v>
      </c>
      <c r="AL70" s="891"/>
      <c r="AM70" s="891"/>
      <c r="AN70" s="891"/>
      <c r="AO70" s="891"/>
      <c r="AP70" s="891" t="s">
        <v>505</v>
      </c>
      <c r="AQ70" s="891"/>
      <c r="AR70" s="891"/>
      <c r="AS70" s="891"/>
      <c r="AT70" s="891"/>
      <c r="AU70" s="891" t="s">
        <v>581</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c r="A71" s="241">
        <v>4</v>
      </c>
      <c r="B71" s="933" t="s">
        <v>569</v>
      </c>
      <c r="C71" s="934"/>
      <c r="D71" s="934"/>
      <c r="E71" s="934"/>
      <c r="F71" s="934"/>
      <c r="G71" s="934"/>
      <c r="H71" s="934"/>
      <c r="I71" s="934"/>
      <c r="J71" s="934"/>
      <c r="K71" s="934"/>
      <c r="L71" s="934"/>
      <c r="M71" s="934"/>
      <c r="N71" s="934"/>
      <c r="O71" s="934"/>
      <c r="P71" s="935"/>
      <c r="Q71" s="936">
        <v>3</v>
      </c>
      <c r="R71" s="891"/>
      <c r="S71" s="891"/>
      <c r="T71" s="891"/>
      <c r="U71" s="891"/>
      <c r="V71" s="891">
        <v>1</v>
      </c>
      <c r="W71" s="891"/>
      <c r="X71" s="891"/>
      <c r="Y71" s="891"/>
      <c r="Z71" s="891"/>
      <c r="AA71" s="891">
        <v>2</v>
      </c>
      <c r="AB71" s="891"/>
      <c r="AC71" s="891"/>
      <c r="AD71" s="891"/>
      <c r="AE71" s="891"/>
      <c r="AF71" s="891">
        <v>2</v>
      </c>
      <c r="AG71" s="891"/>
      <c r="AH71" s="891"/>
      <c r="AI71" s="891"/>
      <c r="AJ71" s="891"/>
      <c r="AK71" s="891" t="s">
        <v>505</v>
      </c>
      <c r="AL71" s="891"/>
      <c r="AM71" s="891"/>
      <c r="AN71" s="891"/>
      <c r="AO71" s="891"/>
      <c r="AP71" s="891" t="s">
        <v>505</v>
      </c>
      <c r="AQ71" s="891"/>
      <c r="AR71" s="891"/>
      <c r="AS71" s="891"/>
      <c r="AT71" s="891"/>
      <c r="AU71" s="891" t="s">
        <v>581</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c r="A72" s="241">
        <v>5</v>
      </c>
      <c r="B72" s="933" t="s">
        <v>570</v>
      </c>
      <c r="C72" s="934"/>
      <c r="D72" s="934"/>
      <c r="E72" s="934"/>
      <c r="F72" s="934"/>
      <c r="G72" s="934"/>
      <c r="H72" s="934"/>
      <c r="I72" s="934"/>
      <c r="J72" s="934"/>
      <c r="K72" s="934"/>
      <c r="L72" s="934"/>
      <c r="M72" s="934"/>
      <c r="N72" s="934"/>
      <c r="O72" s="934"/>
      <c r="P72" s="935"/>
      <c r="Q72" s="936">
        <v>1445</v>
      </c>
      <c r="R72" s="891"/>
      <c r="S72" s="891"/>
      <c r="T72" s="891"/>
      <c r="U72" s="891"/>
      <c r="V72" s="891">
        <v>1413</v>
      </c>
      <c r="W72" s="891"/>
      <c r="X72" s="891"/>
      <c r="Y72" s="891"/>
      <c r="Z72" s="891"/>
      <c r="AA72" s="891">
        <v>32</v>
      </c>
      <c r="AB72" s="891"/>
      <c r="AC72" s="891"/>
      <c r="AD72" s="891"/>
      <c r="AE72" s="891"/>
      <c r="AF72" s="891">
        <v>32</v>
      </c>
      <c r="AG72" s="891"/>
      <c r="AH72" s="891"/>
      <c r="AI72" s="891"/>
      <c r="AJ72" s="891"/>
      <c r="AK72" s="891" t="s">
        <v>505</v>
      </c>
      <c r="AL72" s="891"/>
      <c r="AM72" s="891"/>
      <c r="AN72" s="891"/>
      <c r="AO72" s="891"/>
      <c r="AP72" s="891">
        <v>503</v>
      </c>
      <c r="AQ72" s="891"/>
      <c r="AR72" s="891"/>
      <c r="AS72" s="891"/>
      <c r="AT72" s="891"/>
      <c r="AU72" s="891" t="s">
        <v>580</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c r="A73" s="241">
        <v>6</v>
      </c>
      <c r="B73" s="933" t="s">
        <v>571</v>
      </c>
      <c r="C73" s="934"/>
      <c r="D73" s="934"/>
      <c r="E73" s="934"/>
      <c r="F73" s="934"/>
      <c r="G73" s="934"/>
      <c r="H73" s="934"/>
      <c r="I73" s="934"/>
      <c r="J73" s="934"/>
      <c r="K73" s="934"/>
      <c r="L73" s="934"/>
      <c r="M73" s="934"/>
      <c r="N73" s="934"/>
      <c r="O73" s="934"/>
      <c r="P73" s="935"/>
      <c r="Q73" s="936">
        <v>346</v>
      </c>
      <c r="R73" s="891"/>
      <c r="S73" s="891"/>
      <c r="T73" s="891"/>
      <c r="U73" s="891"/>
      <c r="V73" s="891">
        <v>344</v>
      </c>
      <c r="W73" s="891"/>
      <c r="X73" s="891"/>
      <c r="Y73" s="891"/>
      <c r="Z73" s="891"/>
      <c r="AA73" s="891">
        <v>2</v>
      </c>
      <c r="AB73" s="891"/>
      <c r="AC73" s="891"/>
      <c r="AD73" s="891"/>
      <c r="AE73" s="891"/>
      <c r="AF73" s="891">
        <v>2</v>
      </c>
      <c r="AG73" s="891"/>
      <c r="AH73" s="891"/>
      <c r="AI73" s="891"/>
      <c r="AJ73" s="891"/>
      <c r="AK73" s="891" t="s">
        <v>505</v>
      </c>
      <c r="AL73" s="891"/>
      <c r="AM73" s="891"/>
      <c r="AN73" s="891"/>
      <c r="AO73" s="891"/>
      <c r="AP73" s="891" t="s">
        <v>505</v>
      </c>
      <c r="AQ73" s="891"/>
      <c r="AR73" s="891"/>
      <c r="AS73" s="891"/>
      <c r="AT73" s="891"/>
      <c r="AU73" s="891" t="s">
        <v>582</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c r="A74" s="241">
        <v>7</v>
      </c>
      <c r="B74" s="933" t="s">
        <v>572</v>
      </c>
      <c r="C74" s="934"/>
      <c r="D74" s="934"/>
      <c r="E74" s="934"/>
      <c r="F74" s="934"/>
      <c r="G74" s="934"/>
      <c r="H74" s="934"/>
      <c r="I74" s="934"/>
      <c r="J74" s="934"/>
      <c r="K74" s="934"/>
      <c r="L74" s="934"/>
      <c r="M74" s="934"/>
      <c r="N74" s="934"/>
      <c r="O74" s="934"/>
      <c r="P74" s="935"/>
      <c r="Q74" s="936">
        <v>21</v>
      </c>
      <c r="R74" s="891"/>
      <c r="S74" s="891"/>
      <c r="T74" s="891"/>
      <c r="U74" s="891"/>
      <c r="V74" s="891">
        <v>17</v>
      </c>
      <c r="W74" s="891"/>
      <c r="X74" s="891"/>
      <c r="Y74" s="891"/>
      <c r="Z74" s="891"/>
      <c r="AA74" s="891">
        <v>5</v>
      </c>
      <c r="AB74" s="891"/>
      <c r="AC74" s="891"/>
      <c r="AD74" s="891"/>
      <c r="AE74" s="891"/>
      <c r="AF74" s="891">
        <v>5</v>
      </c>
      <c r="AG74" s="891"/>
      <c r="AH74" s="891"/>
      <c r="AI74" s="891"/>
      <c r="AJ74" s="891"/>
      <c r="AK74" s="891">
        <v>9</v>
      </c>
      <c r="AL74" s="891"/>
      <c r="AM74" s="891"/>
      <c r="AN74" s="891"/>
      <c r="AO74" s="891"/>
      <c r="AP74" s="891" t="s">
        <v>505</v>
      </c>
      <c r="AQ74" s="891"/>
      <c r="AR74" s="891"/>
      <c r="AS74" s="891"/>
      <c r="AT74" s="891"/>
      <c r="AU74" s="891" t="s">
        <v>581</v>
      </c>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c r="A75" s="241">
        <v>8</v>
      </c>
      <c r="B75" s="933" t="s">
        <v>573</v>
      </c>
      <c r="C75" s="934"/>
      <c r="D75" s="934"/>
      <c r="E75" s="934"/>
      <c r="F75" s="934"/>
      <c r="G75" s="934"/>
      <c r="H75" s="934"/>
      <c r="I75" s="934"/>
      <c r="J75" s="934"/>
      <c r="K75" s="934"/>
      <c r="L75" s="934"/>
      <c r="M75" s="934"/>
      <c r="N75" s="934"/>
      <c r="O75" s="934"/>
      <c r="P75" s="935"/>
      <c r="Q75" s="939">
        <v>109</v>
      </c>
      <c r="R75" s="940"/>
      <c r="S75" s="940"/>
      <c r="T75" s="940"/>
      <c r="U75" s="890"/>
      <c r="V75" s="941">
        <v>95</v>
      </c>
      <c r="W75" s="940"/>
      <c r="X75" s="940"/>
      <c r="Y75" s="940"/>
      <c r="Z75" s="890"/>
      <c r="AA75" s="941">
        <v>14</v>
      </c>
      <c r="AB75" s="940"/>
      <c r="AC75" s="940"/>
      <c r="AD75" s="940"/>
      <c r="AE75" s="890"/>
      <c r="AF75" s="941">
        <v>14</v>
      </c>
      <c r="AG75" s="940"/>
      <c r="AH75" s="940"/>
      <c r="AI75" s="940"/>
      <c r="AJ75" s="890"/>
      <c r="AK75" s="941" t="s">
        <v>505</v>
      </c>
      <c r="AL75" s="940"/>
      <c r="AM75" s="940"/>
      <c r="AN75" s="940"/>
      <c r="AO75" s="890"/>
      <c r="AP75" s="941" t="s">
        <v>505</v>
      </c>
      <c r="AQ75" s="940"/>
      <c r="AR75" s="940"/>
      <c r="AS75" s="940"/>
      <c r="AT75" s="890"/>
      <c r="AU75" s="941" t="s">
        <v>581</v>
      </c>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c r="A76" s="241">
        <v>9</v>
      </c>
      <c r="B76" s="933" t="s">
        <v>574</v>
      </c>
      <c r="C76" s="934"/>
      <c r="D76" s="934"/>
      <c r="E76" s="934"/>
      <c r="F76" s="934"/>
      <c r="G76" s="934"/>
      <c r="H76" s="934"/>
      <c r="I76" s="934"/>
      <c r="J76" s="934"/>
      <c r="K76" s="934"/>
      <c r="L76" s="934"/>
      <c r="M76" s="934"/>
      <c r="N76" s="934"/>
      <c r="O76" s="934"/>
      <c r="P76" s="935"/>
      <c r="Q76" s="939">
        <v>13</v>
      </c>
      <c r="R76" s="940"/>
      <c r="S76" s="940"/>
      <c r="T76" s="940"/>
      <c r="U76" s="890"/>
      <c r="V76" s="941">
        <v>62</v>
      </c>
      <c r="W76" s="940"/>
      <c r="X76" s="940"/>
      <c r="Y76" s="940"/>
      <c r="Z76" s="890"/>
      <c r="AA76" s="941">
        <v>-49</v>
      </c>
      <c r="AB76" s="940"/>
      <c r="AC76" s="940"/>
      <c r="AD76" s="940"/>
      <c r="AE76" s="890"/>
      <c r="AF76" s="941">
        <v>2</v>
      </c>
      <c r="AG76" s="940"/>
      <c r="AH76" s="940"/>
      <c r="AI76" s="940"/>
      <c r="AJ76" s="890"/>
      <c r="AK76" s="941" t="s">
        <v>505</v>
      </c>
      <c r="AL76" s="940"/>
      <c r="AM76" s="940"/>
      <c r="AN76" s="940"/>
      <c r="AO76" s="890"/>
      <c r="AP76" s="942" t="s">
        <v>505</v>
      </c>
      <c r="AQ76" s="940"/>
      <c r="AR76" s="940"/>
      <c r="AS76" s="940"/>
      <c r="AT76" s="890"/>
      <c r="AU76" s="941" t="s">
        <v>581</v>
      </c>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c r="A77" s="241">
        <v>10</v>
      </c>
      <c r="B77" s="933" t="s">
        <v>575</v>
      </c>
      <c r="C77" s="934"/>
      <c r="D77" s="934"/>
      <c r="E77" s="934"/>
      <c r="F77" s="934"/>
      <c r="G77" s="934"/>
      <c r="H77" s="934"/>
      <c r="I77" s="934"/>
      <c r="J77" s="934"/>
      <c r="K77" s="934"/>
      <c r="L77" s="934"/>
      <c r="M77" s="934"/>
      <c r="N77" s="934"/>
      <c r="O77" s="934"/>
      <c r="P77" s="935"/>
      <c r="Q77" s="939">
        <v>1109</v>
      </c>
      <c r="R77" s="940"/>
      <c r="S77" s="940"/>
      <c r="T77" s="940"/>
      <c r="U77" s="890"/>
      <c r="V77" s="941">
        <v>142</v>
      </c>
      <c r="W77" s="940"/>
      <c r="X77" s="940"/>
      <c r="Y77" s="940"/>
      <c r="Z77" s="890"/>
      <c r="AA77" s="941">
        <v>967</v>
      </c>
      <c r="AB77" s="940"/>
      <c r="AC77" s="940"/>
      <c r="AD77" s="940"/>
      <c r="AE77" s="890"/>
      <c r="AF77" s="941">
        <v>916</v>
      </c>
      <c r="AG77" s="940"/>
      <c r="AH77" s="940"/>
      <c r="AI77" s="940"/>
      <c r="AJ77" s="890"/>
      <c r="AK77" s="941">
        <v>34</v>
      </c>
      <c r="AL77" s="940"/>
      <c r="AM77" s="940"/>
      <c r="AN77" s="940"/>
      <c r="AO77" s="890"/>
      <c r="AP77" s="941">
        <v>80</v>
      </c>
      <c r="AQ77" s="940"/>
      <c r="AR77" s="940"/>
      <c r="AS77" s="940"/>
      <c r="AT77" s="890"/>
      <c r="AU77" s="941">
        <v>1</v>
      </c>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c r="A78" s="241">
        <v>11</v>
      </c>
      <c r="B78" s="933" t="s">
        <v>576</v>
      </c>
      <c r="C78" s="934"/>
      <c r="D78" s="934"/>
      <c r="E78" s="934"/>
      <c r="F78" s="934"/>
      <c r="G78" s="934"/>
      <c r="H78" s="934"/>
      <c r="I78" s="934"/>
      <c r="J78" s="934"/>
      <c r="K78" s="934"/>
      <c r="L78" s="934"/>
      <c r="M78" s="934"/>
      <c r="N78" s="934"/>
      <c r="O78" s="934"/>
      <c r="P78" s="935"/>
      <c r="Q78" s="936">
        <v>907</v>
      </c>
      <c r="R78" s="891"/>
      <c r="S78" s="891"/>
      <c r="T78" s="891"/>
      <c r="U78" s="891"/>
      <c r="V78" s="891">
        <v>884</v>
      </c>
      <c r="W78" s="891"/>
      <c r="X78" s="891"/>
      <c r="Y78" s="891"/>
      <c r="Z78" s="891"/>
      <c r="AA78" s="891">
        <v>23</v>
      </c>
      <c r="AB78" s="891"/>
      <c r="AC78" s="891"/>
      <c r="AD78" s="891"/>
      <c r="AE78" s="891"/>
      <c r="AF78" s="891">
        <v>23</v>
      </c>
      <c r="AG78" s="891"/>
      <c r="AH78" s="891"/>
      <c r="AI78" s="891"/>
      <c r="AJ78" s="891"/>
      <c r="AK78" s="891">
        <v>39</v>
      </c>
      <c r="AL78" s="891"/>
      <c r="AM78" s="891"/>
      <c r="AN78" s="891"/>
      <c r="AO78" s="891"/>
      <c r="AP78" s="891" t="s">
        <v>505</v>
      </c>
      <c r="AQ78" s="891"/>
      <c r="AR78" s="891"/>
      <c r="AS78" s="891"/>
      <c r="AT78" s="891"/>
      <c r="AU78" s="891" t="s">
        <v>581</v>
      </c>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c r="A79" s="241">
        <v>12</v>
      </c>
      <c r="B79" s="933" t="s">
        <v>577</v>
      </c>
      <c r="C79" s="934"/>
      <c r="D79" s="934"/>
      <c r="E79" s="934"/>
      <c r="F79" s="934"/>
      <c r="G79" s="934"/>
      <c r="H79" s="934"/>
      <c r="I79" s="934"/>
      <c r="J79" s="934"/>
      <c r="K79" s="934"/>
      <c r="L79" s="934"/>
      <c r="M79" s="934"/>
      <c r="N79" s="934"/>
      <c r="O79" s="934"/>
      <c r="P79" s="935"/>
      <c r="Q79" s="936">
        <v>349216</v>
      </c>
      <c r="R79" s="891"/>
      <c r="S79" s="891"/>
      <c r="T79" s="891"/>
      <c r="U79" s="891"/>
      <c r="V79" s="891">
        <v>338398</v>
      </c>
      <c r="W79" s="891"/>
      <c r="X79" s="891"/>
      <c r="Y79" s="891"/>
      <c r="Z79" s="891"/>
      <c r="AA79" s="891">
        <v>10818</v>
      </c>
      <c r="AB79" s="891"/>
      <c r="AC79" s="891"/>
      <c r="AD79" s="891"/>
      <c r="AE79" s="891"/>
      <c r="AF79" s="891">
        <v>10818</v>
      </c>
      <c r="AG79" s="891"/>
      <c r="AH79" s="891"/>
      <c r="AI79" s="891"/>
      <c r="AJ79" s="891"/>
      <c r="AK79" s="891">
        <v>1</v>
      </c>
      <c r="AL79" s="891"/>
      <c r="AM79" s="891"/>
      <c r="AN79" s="891"/>
      <c r="AO79" s="891"/>
      <c r="AP79" s="891" t="s">
        <v>505</v>
      </c>
      <c r="AQ79" s="891"/>
      <c r="AR79" s="891"/>
      <c r="AS79" s="891"/>
      <c r="AT79" s="891"/>
      <c r="AU79" s="891" t="s">
        <v>581</v>
      </c>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c r="A80" s="241">
        <v>13</v>
      </c>
      <c r="B80" s="933" t="s">
        <v>578</v>
      </c>
      <c r="C80" s="934"/>
      <c r="D80" s="934"/>
      <c r="E80" s="934"/>
      <c r="F80" s="934"/>
      <c r="G80" s="934"/>
      <c r="H80" s="934"/>
      <c r="I80" s="934"/>
      <c r="J80" s="934"/>
      <c r="K80" s="934"/>
      <c r="L80" s="934"/>
      <c r="M80" s="934"/>
      <c r="N80" s="934"/>
      <c r="O80" s="934"/>
      <c r="P80" s="935"/>
      <c r="Q80" s="936">
        <v>850</v>
      </c>
      <c r="R80" s="891"/>
      <c r="S80" s="891"/>
      <c r="T80" s="891"/>
      <c r="U80" s="891"/>
      <c r="V80" s="891">
        <v>840</v>
      </c>
      <c r="W80" s="891"/>
      <c r="X80" s="891"/>
      <c r="Y80" s="891"/>
      <c r="Z80" s="891"/>
      <c r="AA80" s="891">
        <v>10</v>
      </c>
      <c r="AB80" s="891"/>
      <c r="AC80" s="891"/>
      <c r="AD80" s="891"/>
      <c r="AE80" s="891"/>
      <c r="AF80" s="891">
        <v>10</v>
      </c>
      <c r="AG80" s="891"/>
      <c r="AH80" s="891"/>
      <c r="AI80" s="891"/>
      <c r="AJ80" s="891"/>
      <c r="AK80" s="891">
        <v>4</v>
      </c>
      <c r="AL80" s="891"/>
      <c r="AM80" s="891"/>
      <c r="AN80" s="891"/>
      <c r="AO80" s="891"/>
      <c r="AP80" s="891">
        <v>156</v>
      </c>
      <c r="AQ80" s="891"/>
      <c r="AR80" s="891"/>
      <c r="AS80" s="891"/>
      <c r="AT80" s="891"/>
      <c r="AU80" s="891">
        <v>45</v>
      </c>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c r="A81" s="241">
        <v>14</v>
      </c>
      <c r="B81" s="933" t="s">
        <v>579</v>
      </c>
      <c r="C81" s="934"/>
      <c r="D81" s="934"/>
      <c r="E81" s="934"/>
      <c r="F81" s="934"/>
      <c r="G81" s="934"/>
      <c r="H81" s="934"/>
      <c r="I81" s="934"/>
      <c r="J81" s="934"/>
      <c r="K81" s="934"/>
      <c r="L81" s="934"/>
      <c r="M81" s="934"/>
      <c r="N81" s="934"/>
      <c r="O81" s="934"/>
      <c r="P81" s="935"/>
      <c r="Q81" s="936">
        <v>2467</v>
      </c>
      <c r="R81" s="891"/>
      <c r="S81" s="891"/>
      <c r="T81" s="891"/>
      <c r="U81" s="891"/>
      <c r="V81" s="891">
        <v>2466</v>
      </c>
      <c r="W81" s="891"/>
      <c r="X81" s="891"/>
      <c r="Y81" s="891"/>
      <c r="Z81" s="891"/>
      <c r="AA81" s="891">
        <v>1</v>
      </c>
      <c r="AB81" s="891"/>
      <c r="AC81" s="891"/>
      <c r="AD81" s="891"/>
      <c r="AE81" s="891"/>
      <c r="AF81" s="891">
        <v>1</v>
      </c>
      <c r="AG81" s="891"/>
      <c r="AH81" s="891"/>
      <c r="AI81" s="891"/>
      <c r="AJ81" s="891"/>
      <c r="AK81" s="891" t="s">
        <v>505</v>
      </c>
      <c r="AL81" s="891"/>
      <c r="AM81" s="891"/>
      <c r="AN81" s="891"/>
      <c r="AO81" s="891"/>
      <c r="AP81" s="891" t="s">
        <v>505</v>
      </c>
      <c r="AQ81" s="891"/>
      <c r="AR81" s="891"/>
      <c r="AS81" s="891"/>
      <c r="AT81" s="891"/>
      <c r="AU81" s="891" t="s">
        <v>581</v>
      </c>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c r="A87" s="249">
        <v>20</v>
      </c>
      <c r="B87" s="943"/>
      <c r="C87" s="944"/>
      <c r="D87" s="944"/>
      <c r="E87" s="944"/>
      <c r="F87" s="944"/>
      <c r="G87" s="944"/>
      <c r="H87" s="944"/>
      <c r="I87" s="944"/>
      <c r="J87" s="944"/>
      <c r="K87" s="944"/>
      <c r="L87" s="944"/>
      <c r="M87" s="944"/>
      <c r="N87" s="944"/>
      <c r="O87" s="944"/>
      <c r="P87" s="945"/>
      <c r="Q87" s="946"/>
      <c r="R87" s="947"/>
      <c r="S87" s="947"/>
      <c r="T87" s="947"/>
      <c r="U87" s="947"/>
      <c r="V87" s="947"/>
      <c r="W87" s="947"/>
      <c r="X87" s="947"/>
      <c r="Y87" s="947"/>
      <c r="Z87" s="947"/>
      <c r="AA87" s="947"/>
      <c r="AB87" s="947"/>
      <c r="AC87" s="947"/>
      <c r="AD87" s="947"/>
      <c r="AE87" s="947"/>
      <c r="AF87" s="947"/>
      <c r="AG87" s="947"/>
      <c r="AH87" s="947"/>
      <c r="AI87" s="947"/>
      <c r="AJ87" s="947"/>
      <c r="AK87" s="947"/>
      <c r="AL87" s="947"/>
      <c r="AM87" s="947"/>
      <c r="AN87" s="947"/>
      <c r="AO87" s="947"/>
      <c r="AP87" s="947"/>
      <c r="AQ87" s="947"/>
      <c r="AR87" s="947"/>
      <c r="AS87" s="947"/>
      <c r="AT87" s="947"/>
      <c r="AU87" s="947"/>
      <c r="AV87" s="947"/>
      <c r="AW87" s="947"/>
      <c r="AX87" s="947"/>
      <c r="AY87" s="947"/>
      <c r="AZ87" s="948"/>
      <c r="BA87" s="948"/>
      <c r="BB87" s="948"/>
      <c r="BC87" s="948"/>
      <c r="BD87" s="949"/>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c r="A88" s="244" t="s">
        <v>377</v>
      </c>
      <c r="B88" s="850" t="s">
        <v>406</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14975</v>
      </c>
      <c r="AG88" s="902"/>
      <c r="AH88" s="902"/>
      <c r="AI88" s="902"/>
      <c r="AJ88" s="902"/>
      <c r="AK88" s="899"/>
      <c r="AL88" s="899"/>
      <c r="AM88" s="899"/>
      <c r="AN88" s="899"/>
      <c r="AO88" s="899"/>
      <c r="AP88" s="902">
        <v>6582</v>
      </c>
      <c r="AQ88" s="902"/>
      <c r="AR88" s="902"/>
      <c r="AS88" s="902"/>
      <c r="AT88" s="902"/>
      <c r="AU88" s="902">
        <v>101</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377</v>
      </c>
      <c r="BR102" s="850" t="s">
        <v>407</v>
      </c>
      <c r="BS102" s="851"/>
      <c r="BT102" s="851"/>
      <c r="BU102" s="851"/>
      <c r="BV102" s="851"/>
      <c r="BW102" s="851"/>
      <c r="BX102" s="851"/>
      <c r="BY102" s="851"/>
      <c r="BZ102" s="851"/>
      <c r="CA102" s="851"/>
      <c r="CB102" s="851"/>
      <c r="CC102" s="851"/>
      <c r="CD102" s="851"/>
      <c r="CE102" s="851"/>
      <c r="CF102" s="851"/>
      <c r="CG102" s="852"/>
      <c r="CH102" s="950"/>
      <c r="CI102" s="951"/>
      <c r="CJ102" s="951"/>
      <c r="CK102" s="951"/>
      <c r="CL102" s="952"/>
      <c r="CM102" s="950"/>
      <c r="CN102" s="951"/>
      <c r="CO102" s="951"/>
      <c r="CP102" s="951"/>
      <c r="CQ102" s="952"/>
      <c r="CR102" s="953">
        <v>81</v>
      </c>
      <c r="CS102" s="910"/>
      <c r="CT102" s="910"/>
      <c r="CU102" s="910"/>
      <c r="CV102" s="954"/>
      <c r="CW102" s="953">
        <v>11</v>
      </c>
      <c r="CX102" s="910"/>
      <c r="CY102" s="910"/>
      <c r="CZ102" s="910"/>
      <c r="DA102" s="954"/>
      <c r="DB102" s="953" t="s">
        <v>581</v>
      </c>
      <c r="DC102" s="910"/>
      <c r="DD102" s="910"/>
      <c r="DE102" s="910"/>
      <c r="DF102" s="954"/>
      <c r="DG102" s="953" t="s">
        <v>585</v>
      </c>
      <c r="DH102" s="910"/>
      <c r="DI102" s="910"/>
      <c r="DJ102" s="910"/>
      <c r="DK102" s="954"/>
      <c r="DL102" s="953" t="s">
        <v>585</v>
      </c>
      <c r="DM102" s="910"/>
      <c r="DN102" s="910"/>
      <c r="DO102" s="910"/>
      <c r="DP102" s="954"/>
      <c r="DQ102" s="953" t="s">
        <v>581</v>
      </c>
      <c r="DR102" s="910"/>
      <c r="DS102" s="910"/>
      <c r="DT102" s="910"/>
      <c r="DU102" s="954"/>
      <c r="DV102" s="977"/>
      <c r="DW102" s="978"/>
      <c r="DX102" s="978"/>
      <c r="DY102" s="978"/>
      <c r="DZ102" s="979"/>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80" t="s">
        <v>408</v>
      </c>
      <c r="BR103" s="980"/>
      <c r="BS103" s="980"/>
      <c r="BT103" s="980"/>
      <c r="BU103" s="980"/>
      <c r="BV103" s="980"/>
      <c r="BW103" s="980"/>
      <c r="BX103" s="980"/>
      <c r="BY103" s="980"/>
      <c r="BZ103" s="980"/>
      <c r="CA103" s="980"/>
      <c r="CB103" s="980"/>
      <c r="CC103" s="980"/>
      <c r="CD103" s="980"/>
      <c r="CE103" s="980"/>
      <c r="CF103" s="980"/>
      <c r="CG103" s="980"/>
      <c r="CH103" s="980"/>
      <c r="CI103" s="980"/>
      <c r="CJ103" s="980"/>
      <c r="CK103" s="980"/>
      <c r="CL103" s="980"/>
      <c r="CM103" s="980"/>
      <c r="CN103" s="980"/>
      <c r="CO103" s="980"/>
      <c r="CP103" s="980"/>
      <c r="CQ103" s="980"/>
      <c r="CR103" s="980"/>
      <c r="CS103" s="980"/>
      <c r="CT103" s="980"/>
      <c r="CU103" s="980"/>
      <c r="CV103" s="980"/>
      <c r="CW103" s="980"/>
      <c r="CX103" s="980"/>
      <c r="CY103" s="980"/>
      <c r="CZ103" s="980"/>
      <c r="DA103" s="980"/>
      <c r="DB103" s="980"/>
      <c r="DC103" s="980"/>
      <c r="DD103" s="980"/>
      <c r="DE103" s="980"/>
      <c r="DF103" s="980"/>
      <c r="DG103" s="980"/>
      <c r="DH103" s="980"/>
      <c r="DI103" s="980"/>
      <c r="DJ103" s="980"/>
      <c r="DK103" s="980"/>
      <c r="DL103" s="980"/>
      <c r="DM103" s="980"/>
      <c r="DN103" s="980"/>
      <c r="DO103" s="980"/>
      <c r="DP103" s="980"/>
      <c r="DQ103" s="980"/>
      <c r="DR103" s="980"/>
      <c r="DS103" s="980"/>
      <c r="DT103" s="980"/>
      <c r="DU103" s="980"/>
      <c r="DV103" s="980"/>
      <c r="DW103" s="980"/>
      <c r="DX103" s="980"/>
      <c r="DY103" s="980"/>
      <c r="DZ103" s="980"/>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1" t="s">
        <v>409</v>
      </c>
      <c r="BR104" s="981"/>
      <c r="BS104" s="981"/>
      <c r="BT104" s="981"/>
      <c r="BU104" s="981"/>
      <c r="BV104" s="981"/>
      <c r="BW104" s="981"/>
      <c r="BX104" s="981"/>
      <c r="BY104" s="981"/>
      <c r="BZ104" s="981"/>
      <c r="CA104" s="981"/>
      <c r="CB104" s="981"/>
      <c r="CC104" s="981"/>
      <c r="CD104" s="981"/>
      <c r="CE104" s="981"/>
      <c r="CF104" s="981"/>
      <c r="CG104" s="981"/>
      <c r="CH104" s="981"/>
      <c r="CI104" s="981"/>
      <c r="CJ104" s="981"/>
      <c r="CK104" s="981"/>
      <c r="CL104" s="981"/>
      <c r="CM104" s="981"/>
      <c r="CN104" s="981"/>
      <c r="CO104" s="981"/>
      <c r="CP104" s="981"/>
      <c r="CQ104" s="981"/>
      <c r="CR104" s="981"/>
      <c r="CS104" s="981"/>
      <c r="CT104" s="981"/>
      <c r="CU104" s="981"/>
      <c r="CV104" s="981"/>
      <c r="CW104" s="981"/>
      <c r="CX104" s="981"/>
      <c r="CY104" s="981"/>
      <c r="CZ104" s="981"/>
      <c r="DA104" s="981"/>
      <c r="DB104" s="981"/>
      <c r="DC104" s="981"/>
      <c r="DD104" s="981"/>
      <c r="DE104" s="981"/>
      <c r="DF104" s="981"/>
      <c r="DG104" s="981"/>
      <c r="DH104" s="981"/>
      <c r="DI104" s="981"/>
      <c r="DJ104" s="981"/>
      <c r="DK104" s="981"/>
      <c r="DL104" s="981"/>
      <c r="DM104" s="981"/>
      <c r="DN104" s="981"/>
      <c r="DO104" s="981"/>
      <c r="DP104" s="981"/>
      <c r="DQ104" s="981"/>
      <c r="DR104" s="981"/>
      <c r="DS104" s="981"/>
      <c r="DT104" s="981"/>
      <c r="DU104" s="981"/>
      <c r="DV104" s="981"/>
      <c r="DW104" s="981"/>
      <c r="DX104" s="981"/>
      <c r="DY104" s="981"/>
      <c r="DZ104" s="981"/>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410</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411</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82" t="s">
        <v>412</v>
      </c>
      <c r="B108" s="983"/>
      <c r="C108" s="983"/>
      <c r="D108" s="983"/>
      <c r="E108" s="983"/>
      <c r="F108" s="983"/>
      <c r="G108" s="983"/>
      <c r="H108" s="983"/>
      <c r="I108" s="983"/>
      <c r="J108" s="983"/>
      <c r="K108" s="983"/>
      <c r="L108" s="983"/>
      <c r="M108" s="983"/>
      <c r="N108" s="983"/>
      <c r="O108" s="983"/>
      <c r="P108" s="983"/>
      <c r="Q108" s="983"/>
      <c r="R108" s="983"/>
      <c r="S108" s="983"/>
      <c r="T108" s="983"/>
      <c r="U108" s="983"/>
      <c r="V108" s="983"/>
      <c r="W108" s="983"/>
      <c r="X108" s="983"/>
      <c r="Y108" s="983"/>
      <c r="Z108" s="983"/>
      <c r="AA108" s="983"/>
      <c r="AB108" s="983"/>
      <c r="AC108" s="983"/>
      <c r="AD108" s="983"/>
      <c r="AE108" s="983"/>
      <c r="AF108" s="983"/>
      <c r="AG108" s="983"/>
      <c r="AH108" s="983"/>
      <c r="AI108" s="983"/>
      <c r="AJ108" s="983"/>
      <c r="AK108" s="983"/>
      <c r="AL108" s="983"/>
      <c r="AM108" s="983"/>
      <c r="AN108" s="983"/>
      <c r="AO108" s="983"/>
      <c r="AP108" s="983"/>
      <c r="AQ108" s="983"/>
      <c r="AR108" s="983"/>
      <c r="AS108" s="983"/>
      <c r="AT108" s="984"/>
      <c r="AU108" s="982" t="s">
        <v>413</v>
      </c>
      <c r="AV108" s="983"/>
      <c r="AW108" s="983"/>
      <c r="AX108" s="983"/>
      <c r="AY108" s="983"/>
      <c r="AZ108" s="983"/>
      <c r="BA108" s="983"/>
      <c r="BB108" s="983"/>
      <c r="BC108" s="983"/>
      <c r="BD108" s="983"/>
      <c r="BE108" s="983"/>
      <c r="BF108" s="983"/>
      <c r="BG108" s="983"/>
      <c r="BH108" s="983"/>
      <c r="BI108" s="983"/>
      <c r="BJ108" s="983"/>
      <c r="BK108" s="983"/>
      <c r="BL108" s="983"/>
      <c r="BM108" s="983"/>
      <c r="BN108" s="983"/>
      <c r="BO108" s="983"/>
      <c r="BP108" s="983"/>
      <c r="BQ108" s="983"/>
      <c r="BR108" s="983"/>
      <c r="BS108" s="983"/>
      <c r="BT108" s="983"/>
      <c r="BU108" s="983"/>
      <c r="BV108" s="983"/>
      <c r="BW108" s="983"/>
      <c r="BX108" s="983"/>
      <c r="BY108" s="983"/>
      <c r="BZ108" s="983"/>
      <c r="CA108" s="983"/>
      <c r="CB108" s="983"/>
      <c r="CC108" s="983"/>
      <c r="CD108" s="983"/>
      <c r="CE108" s="983"/>
      <c r="CF108" s="983"/>
      <c r="CG108" s="983"/>
      <c r="CH108" s="983"/>
      <c r="CI108" s="983"/>
      <c r="CJ108" s="983"/>
      <c r="CK108" s="983"/>
      <c r="CL108" s="983"/>
      <c r="CM108" s="983"/>
      <c r="CN108" s="983"/>
      <c r="CO108" s="983"/>
      <c r="CP108" s="983"/>
      <c r="CQ108" s="983"/>
      <c r="CR108" s="983"/>
      <c r="CS108" s="983"/>
      <c r="CT108" s="983"/>
      <c r="CU108" s="983"/>
      <c r="CV108" s="983"/>
      <c r="CW108" s="983"/>
      <c r="CX108" s="983"/>
      <c r="CY108" s="983"/>
      <c r="CZ108" s="983"/>
      <c r="DA108" s="983"/>
      <c r="DB108" s="983"/>
      <c r="DC108" s="983"/>
      <c r="DD108" s="983"/>
      <c r="DE108" s="983"/>
      <c r="DF108" s="983"/>
      <c r="DG108" s="983"/>
      <c r="DH108" s="983"/>
      <c r="DI108" s="983"/>
      <c r="DJ108" s="983"/>
      <c r="DK108" s="983"/>
      <c r="DL108" s="983"/>
      <c r="DM108" s="983"/>
      <c r="DN108" s="983"/>
      <c r="DO108" s="983"/>
      <c r="DP108" s="983"/>
      <c r="DQ108" s="983"/>
      <c r="DR108" s="983"/>
      <c r="DS108" s="983"/>
      <c r="DT108" s="983"/>
      <c r="DU108" s="983"/>
      <c r="DV108" s="983"/>
      <c r="DW108" s="983"/>
      <c r="DX108" s="983"/>
      <c r="DY108" s="983"/>
      <c r="DZ108" s="984"/>
    </row>
    <row r="109" spans="1:131" s="226" customFormat="1" ht="26.25" customHeight="1">
      <c r="A109" s="975" t="s">
        <v>414</v>
      </c>
      <c r="B109" s="956"/>
      <c r="C109" s="956"/>
      <c r="D109" s="956"/>
      <c r="E109" s="956"/>
      <c r="F109" s="956"/>
      <c r="G109" s="956"/>
      <c r="H109" s="956"/>
      <c r="I109" s="956"/>
      <c r="J109" s="956"/>
      <c r="K109" s="956"/>
      <c r="L109" s="956"/>
      <c r="M109" s="956"/>
      <c r="N109" s="956"/>
      <c r="O109" s="956"/>
      <c r="P109" s="956"/>
      <c r="Q109" s="956"/>
      <c r="R109" s="956"/>
      <c r="S109" s="956"/>
      <c r="T109" s="956"/>
      <c r="U109" s="956"/>
      <c r="V109" s="956"/>
      <c r="W109" s="956"/>
      <c r="X109" s="956"/>
      <c r="Y109" s="956"/>
      <c r="Z109" s="957"/>
      <c r="AA109" s="955" t="s">
        <v>415</v>
      </c>
      <c r="AB109" s="956"/>
      <c r="AC109" s="956"/>
      <c r="AD109" s="956"/>
      <c r="AE109" s="957"/>
      <c r="AF109" s="955" t="s">
        <v>297</v>
      </c>
      <c r="AG109" s="956"/>
      <c r="AH109" s="956"/>
      <c r="AI109" s="956"/>
      <c r="AJ109" s="957"/>
      <c r="AK109" s="955" t="s">
        <v>296</v>
      </c>
      <c r="AL109" s="956"/>
      <c r="AM109" s="956"/>
      <c r="AN109" s="956"/>
      <c r="AO109" s="957"/>
      <c r="AP109" s="955" t="s">
        <v>416</v>
      </c>
      <c r="AQ109" s="956"/>
      <c r="AR109" s="956"/>
      <c r="AS109" s="956"/>
      <c r="AT109" s="958"/>
      <c r="AU109" s="975" t="s">
        <v>414</v>
      </c>
      <c r="AV109" s="956"/>
      <c r="AW109" s="956"/>
      <c r="AX109" s="956"/>
      <c r="AY109" s="956"/>
      <c r="AZ109" s="956"/>
      <c r="BA109" s="956"/>
      <c r="BB109" s="956"/>
      <c r="BC109" s="956"/>
      <c r="BD109" s="956"/>
      <c r="BE109" s="956"/>
      <c r="BF109" s="956"/>
      <c r="BG109" s="956"/>
      <c r="BH109" s="956"/>
      <c r="BI109" s="956"/>
      <c r="BJ109" s="956"/>
      <c r="BK109" s="956"/>
      <c r="BL109" s="956"/>
      <c r="BM109" s="956"/>
      <c r="BN109" s="956"/>
      <c r="BO109" s="956"/>
      <c r="BP109" s="957"/>
      <c r="BQ109" s="955" t="s">
        <v>415</v>
      </c>
      <c r="BR109" s="956"/>
      <c r="BS109" s="956"/>
      <c r="BT109" s="956"/>
      <c r="BU109" s="957"/>
      <c r="BV109" s="955" t="s">
        <v>297</v>
      </c>
      <c r="BW109" s="956"/>
      <c r="BX109" s="956"/>
      <c r="BY109" s="956"/>
      <c r="BZ109" s="957"/>
      <c r="CA109" s="955" t="s">
        <v>296</v>
      </c>
      <c r="CB109" s="956"/>
      <c r="CC109" s="956"/>
      <c r="CD109" s="956"/>
      <c r="CE109" s="957"/>
      <c r="CF109" s="976" t="s">
        <v>416</v>
      </c>
      <c r="CG109" s="976"/>
      <c r="CH109" s="976"/>
      <c r="CI109" s="976"/>
      <c r="CJ109" s="976"/>
      <c r="CK109" s="955" t="s">
        <v>417</v>
      </c>
      <c r="CL109" s="956"/>
      <c r="CM109" s="956"/>
      <c r="CN109" s="956"/>
      <c r="CO109" s="956"/>
      <c r="CP109" s="956"/>
      <c r="CQ109" s="956"/>
      <c r="CR109" s="956"/>
      <c r="CS109" s="956"/>
      <c r="CT109" s="956"/>
      <c r="CU109" s="956"/>
      <c r="CV109" s="956"/>
      <c r="CW109" s="956"/>
      <c r="CX109" s="956"/>
      <c r="CY109" s="956"/>
      <c r="CZ109" s="956"/>
      <c r="DA109" s="956"/>
      <c r="DB109" s="956"/>
      <c r="DC109" s="956"/>
      <c r="DD109" s="956"/>
      <c r="DE109" s="956"/>
      <c r="DF109" s="957"/>
      <c r="DG109" s="955" t="s">
        <v>415</v>
      </c>
      <c r="DH109" s="956"/>
      <c r="DI109" s="956"/>
      <c r="DJ109" s="956"/>
      <c r="DK109" s="957"/>
      <c r="DL109" s="955" t="s">
        <v>297</v>
      </c>
      <c r="DM109" s="956"/>
      <c r="DN109" s="956"/>
      <c r="DO109" s="956"/>
      <c r="DP109" s="957"/>
      <c r="DQ109" s="955" t="s">
        <v>296</v>
      </c>
      <c r="DR109" s="956"/>
      <c r="DS109" s="956"/>
      <c r="DT109" s="956"/>
      <c r="DU109" s="957"/>
      <c r="DV109" s="955" t="s">
        <v>416</v>
      </c>
      <c r="DW109" s="956"/>
      <c r="DX109" s="956"/>
      <c r="DY109" s="956"/>
      <c r="DZ109" s="958"/>
    </row>
    <row r="110" spans="1:131" s="226" customFormat="1" ht="26.25" customHeight="1">
      <c r="A110" s="959" t="s">
        <v>418</v>
      </c>
      <c r="B110" s="960"/>
      <c r="C110" s="960"/>
      <c r="D110" s="960"/>
      <c r="E110" s="960"/>
      <c r="F110" s="960"/>
      <c r="G110" s="960"/>
      <c r="H110" s="960"/>
      <c r="I110" s="960"/>
      <c r="J110" s="960"/>
      <c r="K110" s="960"/>
      <c r="L110" s="960"/>
      <c r="M110" s="960"/>
      <c r="N110" s="960"/>
      <c r="O110" s="960"/>
      <c r="P110" s="960"/>
      <c r="Q110" s="960"/>
      <c r="R110" s="960"/>
      <c r="S110" s="960"/>
      <c r="T110" s="960"/>
      <c r="U110" s="960"/>
      <c r="V110" s="960"/>
      <c r="W110" s="960"/>
      <c r="X110" s="960"/>
      <c r="Y110" s="960"/>
      <c r="Z110" s="961"/>
      <c r="AA110" s="962">
        <v>89977</v>
      </c>
      <c r="AB110" s="963"/>
      <c r="AC110" s="963"/>
      <c r="AD110" s="963"/>
      <c r="AE110" s="964"/>
      <c r="AF110" s="965">
        <v>90709</v>
      </c>
      <c r="AG110" s="963"/>
      <c r="AH110" s="963"/>
      <c r="AI110" s="963"/>
      <c r="AJ110" s="964"/>
      <c r="AK110" s="965">
        <v>100663</v>
      </c>
      <c r="AL110" s="963"/>
      <c r="AM110" s="963"/>
      <c r="AN110" s="963"/>
      <c r="AO110" s="964"/>
      <c r="AP110" s="966">
        <v>12.9</v>
      </c>
      <c r="AQ110" s="967"/>
      <c r="AR110" s="967"/>
      <c r="AS110" s="967"/>
      <c r="AT110" s="968"/>
      <c r="AU110" s="969" t="s">
        <v>66</v>
      </c>
      <c r="AV110" s="970"/>
      <c r="AW110" s="970"/>
      <c r="AX110" s="970"/>
      <c r="AY110" s="970"/>
      <c r="AZ110" s="1011" t="s">
        <v>419</v>
      </c>
      <c r="BA110" s="960"/>
      <c r="BB110" s="960"/>
      <c r="BC110" s="960"/>
      <c r="BD110" s="960"/>
      <c r="BE110" s="960"/>
      <c r="BF110" s="960"/>
      <c r="BG110" s="960"/>
      <c r="BH110" s="960"/>
      <c r="BI110" s="960"/>
      <c r="BJ110" s="960"/>
      <c r="BK110" s="960"/>
      <c r="BL110" s="960"/>
      <c r="BM110" s="960"/>
      <c r="BN110" s="960"/>
      <c r="BO110" s="960"/>
      <c r="BP110" s="961"/>
      <c r="BQ110" s="997">
        <v>1115236</v>
      </c>
      <c r="BR110" s="998"/>
      <c r="BS110" s="998"/>
      <c r="BT110" s="998"/>
      <c r="BU110" s="998"/>
      <c r="BV110" s="998">
        <v>1145715</v>
      </c>
      <c r="BW110" s="998"/>
      <c r="BX110" s="998"/>
      <c r="BY110" s="998"/>
      <c r="BZ110" s="998"/>
      <c r="CA110" s="998">
        <v>1226380</v>
      </c>
      <c r="CB110" s="998"/>
      <c r="CC110" s="998"/>
      <c r="CD110" s="998"/>
      <c r="CE110" s="998"/>
      <c r="CF110" s="1012">
        <v>157.69999999999999</v>
      </c>
      <c r="CG110" s="1013"/>
      <c r="CH110" s="1013"/>
      <c r="CI110" s="1013"/>
      <c r="CJ110" s="1013"/>
      <c r="CK110" s="1014" t="s">
        <v>420</v>
      </c>
      <c r="CL110" s="1015"/>
      <c r="CM110" s="994" t="s">
        <v>421</v>
      </c>
      <c r="CN110" s="995"/>
      <c r="CO110" s="995"/>
      <c r="CP110" s="995"/>
      <c r="CQ110" s="995"/>
      <c r="CR110" s="995"/>
      <c r="CS110" s="995"/>
      <c r="CT110" s="995"/>
      <c r="CU110" s="995"/>
      <c r="CV110" s="995"/>
      <c r="CW110" s="995"/>
      <c r="CX110" s="995"/>
      <c r="CY110" s="995"/>
      <c r="CZ110" s="995"/>
      <c r="DA110" s="995"/>
      <c r="DB110" s="995"/>
      <c r="DC110" s="995"/>
      <c r="DD110" s="995"/>
      <c r="DE110" s="995"/>
      <c r="DF110" s="996"/>
      <c r="DG110" s="997" t="s">
        <v>422</v>
      </c>
      <c r="DH110" s="998"/>
      <c r="DI110" s="998"/>
      <c r="DJ110" s="998"/>
      <c r="DK110" s="998"/>
      <c r="DL110" s="998" t="s">
        <v>423</v>
      </c>
      <c r="DM110" s="998"/>
      <c r="DN110" s="998"/>
      <c r="DO110" s="998"/>
      <c r="DP110" s="998"/>
      <c r="DQ110" s="998" t="s">
        <v>424</v>
      </c>
      <c r="DR110" s="998"/>
      <c r="DS110" s="998"/>
      <c r="DT110" s="998"/>
      <c r="DU110" s="998"/>
      <c r="DV110" s="999" t="s">
        <v>422</v>
      </c>
      <c r="DW110" s="999"/>
      <c r="DX110" s="999"/>
      <c r="DY110" s="999"/>
      <c r="DZ110" s="1000"/>
    </row>
    <row r="111" spans="1:131" s="226" customFormat="1" ht="26.25" customHeight="1">
      <c r="A111" s="1001" t="s">
        <v>425</v>
      </c>
      <c r="B111" s="1002"/>
      <c r="C111" s="1002"/>
      <c r="D111" s="1002"/>
      <c r="E111" s="1002"/>
      <c r="F111" s="1002"/>
      <c r="G111" s="1002"/>
      <c r="H111" s="1002"/>
      <c r="I111" s="1002"/>
      <c r="J111" s="1002"/>
      <c r="K111" s="1002"/>
      <c r="L111" s="1002"/>
      <c r="M111" s="1002"/>
      <c r="N111" s="1002"/>
      <c r="O111" s="1002"/>
      <c r="P111" s="1002"/>
      <c r="Q111" s="1002"/>
      <c r="R111" s="1002"/>
      <c r="S111" s="1002"/>
      <c r="T111" s="1002"/>
      <c r="U111" s="1002"/>
      <c r="V111" s="1002"/>
      <c r="W111" s="1002"/>
      <c r="X111" s="1002"/>
      <c r="Y111" s="1002"/>
      <c r="Z111" s="1003"/>
      <c r="AA111" s="1004" t="s">
        <v>423</v>
      </c>
      <c r="AB111" s="1005"/>
      <c r="AC111" s="1005"/>
      <c r="AD111" s="1005"/>
      <c r="AE111" s="1006"/>
      <c r="AF111" s="1007" t="s">
        <v>423</v>
      </c>
      <c r="AG111" s="1005"/>
      <c r="AH111" s="1005"/>
      <c r="AI111" s="1005"/>
      <c r="AJ111" s="1006"/>
      <c r="AK111" s="1007" t="s">
        <v>423</v>
      </c>
      <c r="AL111" s="1005"/>
      <c r="AM111" s="1005"/>
      <c r="AN111" s="1005"/>
      <c r="AO111" s="1006"/>
      <c r="AP111" s="1008" t="s">
        <v>423</v>
      </c>
      <c r="AQ111" s="1009"/>
      <c r="AR111" s="1009"/>
      <c r="AS111" s="1009"/>
      <c r="AT111" s="1010"/>
      <c r="AU111" s="971"/>
      <c r="AV111" s="972"/>
      <c r="AW111" s="972"/>
      <c r="AX111" s="972"/>
      <c r="AY111" s="972"/>
      <c r="AZ111" s="1020" t="s">
        <v>426</v>
      </c>
      <c r="BA111" s="1021"/>
      <c r="BB111" s="1021"/>
      <c r="BC111" s="1021"/>
      <c r="BD111" s="1021"/>
      <c r="BE111" s="1021"/>
      <c r="BF111" s="1021"/>
      <c r="BG111" s="1021"/>
      <c r="BH111" s="1021"/>
      <c r="BI111" s="1021"/>
      <c r="BJ111" s="1021"/>
      <c r="BK111" s="1021"/>
      <c r="BL111" s="1021"/>
      <c r="BM111" s="1021"/>
      <c r="BN111" s="1021"/>
      <c r="BO111" s="1021"/>
      <c r="BP111" s="1022"/>
      <c r="BQ111" s="990" t="s">
        <v>423</v>
      </c>
      <c r="BR111" s="991"/>
      <c r="BS111" s="991"/>
      <c r="BT111" s="991"/>
      <c r="BU111" s="991"/>
      <c r="BV111" s="991" t="s">
        <v>427</v>
      </c>
      <c r="BW111" s="991"/>
      <c r="BX111" s="991"/>
      <c r="BY111" s="991"/>
      <c r="BZ111" s="991"/>
      <c r="CA111" s="991" t="s">
        <v>423</v>
      </c>
      <c r="CB111" s="991"/>
      <c r="CC111" s="991"/>
      <c r="CD111" s="991"/>
      <c r="CE111" s="991"/>
      <c r="CF111" s="985" t="s">
        <v>423</v>
      </c>
      <c r="CG111" s="986"/>
      <c r="CH111" s="986"/>
      <c r="CI111" s="986"/>
      <c r="CJ111" s="986"/>
      <c r="CK111" s="1016"/>
      <c r="CL111" s="1017"/>
      <c r="CM111" s="987" t="s">
        <v>428</v>
      </c>
      <c r="CN111" s="988"/>
      <c r="CO111" s="988"/>
      <c r="CP111" s="988"/>
      <c r="CQ111" s="988"/>
      <c r="CR111" s="988"/>
      <c r="CS111" s="988"/>
      <c r="CT111" s="988"/>
      <c r="CU111" s="988"/>
      <c r="CV111" s="988"/>
      <c r="CW111" s="988"/>
      <c r="CX111" s="988"/>
      <c r="CY111" s="988"/>
      <c r="CZ111" s="988"/>
      <c r="DA111" s="988"/>
      <c r="DB111" s="988"/>
      <c r="DC111" s="988"/>
      <c r="DD111" s="988"/>
      <c r="DE111" s="988"/>
      <c r="DF111" s="989"/>
      <c r="DG111" s="990" t="s">
        <v>423</v>
      </c>
      <c r="DH111" s="991"/>
      <c r="DI111" s="991"/>
      <c r="DJ111" s="991"/>
      <c r="DK111" s="991"/>
      <c r="DL111" s="991" t="s">
        <v>422</v>
      </c>
      <c r="DM111" s="991"/>
      <c r="DN111" s="991"/>
      <c r="DO111" s="991"/>
      <c r="DP111" s="991"/>
      <c r="DQ111" s="991" t="s">
        <v>423</v>
      </c>
      <c r="DR111" s="991"/>
      <c r="DS111" s="991"/>
      <c r="DT111" s="991"/>
      <c r="DU111" s="991"/>
      <c r="DV111" s="992" t="s">
        <v>423</v>
      </c>
      <c r="DW111" s="992"/>
      <c r="DX111" s="992"/>
      <c r="DY111" s="992"/>
      <c r="DZ111" s="993"/>
    </row>
    <row r="112" spans="1:131" s="226" customFormat="1" ht="26.25" customHeight="1">
      <c r="A112" s="1023" t="s">
        <v>429</v>
      </c>
      <c r="B112" s="1024"/>
      <c r="C112" s="1021" t="s">
        <v>430</v>
      </c>
      <c r="D112" s="1021"/>
      <c r="E112" s="1021"/>
      <c r="F112" s="1021"/>
      <c r="G112" s="1021"/>
      <c r="H112" s="1021"/>
      <c r="I112" s="1021"/>
      <c r="J112" s="1021"/>
      <c r="K112" s="1021"/>
      <c r="L112" s="1021"/>
      <c r="M112" s="1021"/>
      <c r="N112" s="1021"/>
      <c r="O112" s="1021"/>
      <c r="P112" s="1021"/>
      <c r="Q112" s="1021"/>
      <c r="R112" s="1021"/>
      <c r="S112" s="1021"/>
      <c r="T112" s="1021"/>
      <c r="U112" s="1021"/>
      <c r="V112" s="1021"/>
      <c r="W112" s="1021"/>
      <c r="X112" s="1021"/>
      <c r="Y112" s="1021"/>
      <c r="Z112" s="1022"/>
      <c r="AA112" s="1029" t="s">
        <v>423</v>
      </c>
      <c r="AB112" s="1030"/>
      <c r="AC112" s="1030"/>
      <c r="AD112" s="1030"/>
      <c r="AE112" s="1031"/>
      <c r="AF112" s="1032" t="s">
        <v>423</v>
      </c>
      <c r="AG112" s="1030"/>
      <c r="AH112" s="1030"/>
      <c r="AI112" s="1030"/>
      <c r="AJ112" s="1031"/>
      <c r="AK112" s="1032" t="s">
        <v>423</v>
      </c>
      <c r="AL112" s="1030"/>
      <c r="AM112" s="1030"/>
      <c r="AN112" s="1030"/>
      <c r="AO112" s="1031"/>
      <c r="AP112" s="1033" t="s">
        <v>423</v>
      </c>
      <c r="AQ112" s="1034"/>
      <c r="AR112" s="1034"/>
      <c r="AS112" s="1034"/>
      <c r="AT112" s="1035"/>
      <c r="AU112" s="971"/>
      <c r="AV112" s="972"/>
      <c r="AW112" s="972"/>
      <c r="AX112" s="972"/>
      <c r="AY112" s="972"/>
      <c r="AZ112" s="1020" t="s">
        <v>431</v>
      </c>
      <c r="BA112" s="1021"/>
      <c r="BB112" s="1021"/>
      <c r="BC112" s="1021"/>
      <c r="BD112" s="1021"/>
      <c r="BE112" s="1021"/>
      <c r="BF112" s="1021"/>
      <c r="BG112" s="1021"/>
      <c r="BH112" s="1021"/>
      <c r="BI112" s="1021"/>
      <c r="BJ112" s="1021"/>
      <c r="BK112" s="1021"/>
      <c r="BL112" s="1021"/>
      <c r="BM112" s="1021"/>
      <c r="BN112" s="1021"/>
      <c r="BO112" s="1021"/>
      <c r="BP112" s="1022"/>
      <c r="BQ112" s="990">
        <v>156353</v>
      </c>
      <c r="BR112" s="991"/>
      <c r="BS112" s="991"/>
      <c r="BT112" s="991"/>
      <c r="BU112" s="991"/>
      <c r="BV112" s="991">
        <v>145406</v>
      </c>
      <c r="BW112" s="991"/>
      <c r="BX112" s="991"/>
      <c r="BY112" s="991"/>
      <c r="BZ112" s="991"/>
      <c r="CA112" s="991">
        <v>118500</v>
      </c>
      <c r="CB112" s="991"/>
      <c r="CC112" s="991"/>
      <c r="CD112" s="991"/>
      <c r="CE112" s="991"/>
      <c r="CF112" s="985">
        <v>15.2</v>
      </c>
      <c r="CG112" s="986"/>
      <c r="CH112" s="986"/>
      <c r="CI112" s="986"/>
      <c r="CJ112" s="986"/>
      <c r="CK112" s="1016"/>
      <c r="CL112" s="1017"/>
      <c r="CM112" s="987" t="s">
        <v>432</v>
      </c>
      <c r="CN112" s="988"/>
      <c r="CO112" s="988"/>
      <c r="CP112" s="988"/>
      <c r="CQ112" s="988"/>
      <c r="CR112" s="988"/>
      <c r="CS112" s="988"/>
      <c r="CT112" s="988"/>
      <c r="CU112" s="988"/>
      <c r="CV112" s="988"/>
      <c r="CW112" s="988"/>
      <c r="CX112" s="988"/>
      <c r="CY112" s="988"/>
      <c r="CZ112" s="988"/>
      <c r="DA112" s="988"/>
      <c r="DB112" s="988"/>
      <c r="DC112" s="988"/>
      <c r="DD112" s="988"/>
      <c r="DE112" s="988"/>
      <c r="DF112" s="989"/>
      <c r="DG112" s="990" t="s">
        <v>423</v>
      </c>
      <c r="DH112" s="991"/>
      <c r="DI112" s="991"/>
      <c r="DJ112" s="991"/>
      <c r="DK112" s="991"/>
      <c r="DL112" s="991" t="s">
        <v>423</v>
      </c>
      <c r="DM112" s="991"/>
      <c r="DN112" s="991"/>
      <c r="DO112" s="991"/>
      <c r="DP112" s="991"/>
      <c r="DQ112" s="991" t="s">
        <v>423</v>
      </c>
      <c r="DR112" s="991"/>
      <c r="DS112" s="991"/>
      <c r="DT112" s="991"/>
      <c r="DU112" s="991"/>
      <c r="DV112" s="992" t="s">
        <v>423</v>
      </c>
      <c r="DW112" s="992"/>
      <c r="DX112" s="992"/>
      <c r="DY112" s="992"/>
      <c r="DZ112" s="993"/>
    </row>
    <row r="113" spans="1:130" s="226" customFormat="1" ht="26.25" customHeight="1">
      <c r="A113" s="1025"/>
      <c r="B113" s="1026"/>
      <c r="C113" s="1021" t="s">
        <v>433</v>
      </c>
      <c r="D113" s="1021"/>
      <c r="E113" s="1021"/>
      <c r="F113" s="1021"/>
      <c r="G113" s="1021"/>
      <c r="H113" s="1021"/>
      <c r="I113" s="1021"/>
      <c r="J113" s="1021"/>
      <c r="K113" s="1021"/>
      <c r="L113" s="1021"/>
      <c r="M113" s="1021"/>
      <c r="N113" s="1021"/>
      <c r="O113" s="1021"/>
      <c r="P113" s="1021"/>
      <c r="Q113" s="1021"/>
      <c r="R113" s="1021"/>
      <c r="S113" s="1021"/>
      <c r="T113" s="1021"/>
      <c r="U113" s="1021"/>
      <c r="V113" s="1021"/>
      <c r="W113" s="1021"/>
      <c r="X113" s="1021"/>
      <c r="Y113" s="1021"/>
      <c r="Z113" s="1022"/>
      <c r="AA113" s="1004">
        <v>19570</v>
      </c>
      <c r="AB113" s="1005"/>
      <c r="AC113" s="1005"/>
      <c r="AD113" s="1005"/>
      <c r="AE113" s="1006"/>
      <c r="AF113" s="1007">
        <v>18079</v>
      </c>
      <c r="AG113" s="1005"/>
      <c r="AH113" s="1005"/>
      <c r="AI113" s="1005"/>
      <c r="AJ113" s="1006"/>
      <c r="AK113" s="1007">
        <v>13332</v>
      </c>
      <c r="AL113" s="1005"/>
      <c r="AM113" s="1005"/>
      <c r="AN113" s="1005"/>
      <c r="AO113" s="1006"/>
      <c r="AP113" s="1008">
        <v>1.7</v>
      </c>
      <c r="AQ113" s="1009"/>
      <c r="AR113" s="1009"/>
      <c r="AS113" s="1009"/>
      <c r="AT113" s="1010"/>
      <c r="AU113" s="971"/>
      <c r="AV113" s="972"/>
      <c r="AW113" s="972"/>
      <c r="AX113" s="972"/>
      <c r="AY113" s="972"/>
      <c r="AZ113" s="1020" t="s">
        <v>434</v>
      </c>
      <c r="BA113" s="1021"/>
      <c r="BB113" s="1021"/>
      <c r="BC113" s="1021"/>
      <c r="BD113" s="1021"/>
      <c r="BE113" s="1021"/>
      <c r="BF113" s="1021"/>
      <c r="BG113" s="1021"/>
      <c r="BH113" s="1021"/>
      <c r="BI113" s="1021"/>
      <c r="BJ113" s="1021"/>
      <c r="BK113" s="1021"/>
      <c r="BL113" s="1021"/>
      <c r="BM113" s="1021"/>
      <c r="BN113" s="1021"/>
      <c r="BO113" s="1021"/>
      <c r="BP113" s="1022"/>
      <c r="BQ113" s="990">
        <v>143424</v>
      </c>
      <c r="BR113" s="991"/>
      <c r="BS113" s="991"/>
      <c r="BT113" s="991"/>
      <c r="BU113" s="991"/>
      <c r="BV113" s="991">
        <v>118466</v>
      </c>
      <c r="BW113" s="991"/>
      <c r="BX113" s="991"/>
      <c r="BY113" s="991"/>
      <c r="BZ113" s="991"/>
      <c r="CA113" s="991">
        <v>99680</v>
      </c>
      <c r="CB113" s="991"/>
      <c r="CC113" s="991"/>
      <c r="CD113" s="991"/>
      <c r="CE113" s="991"/>
      <c r="CF113" s="985">
        <v>12.8</v>
      </c>
      <c r="CG113" s="986"/>
      <c r="CH113" s="986"/>
      <c r="CI113" s="986"/>
      <c r="CJ113" s="986"/>
      <c r="CK113" s="1016"/>
      <c r="CL113" s="1017"/>
      <c r="CM113" s="987" t="s">
        <v>435</v>
      </c>
      <c r="CN113" s="988"/>
      <c r="CO113" s="988"/>
      <c r="CP113" s="988"/>
      <c r="CQ113" s="988"/>
      <c r="CR113" s="988"/>
      <c r="CS113" s="988"/>
      <c r="CT113" s="988"/>
      <c r="CU113" s="988"/>
      <c r="CV113" s="988"/>
      <c r="CW113" s="988"/>
      <c r="CX113" s="988"/>
      <c r="CY113" s="988"/>
      <c r="CZ113" s="988"/>
      <c r="DA113" s="988"/>
      <c r="DB113" s="988"/>
      <c r="DC113" s="988"/>
      <c r="DD113" s="988"/>
      <c r="DE113" s="988"/>
      <c r="DF113" s="989"/>
      <c r="DG113" s="1029" t="s">
        <v>423</v>
      </c>
      <c r="DH113" s="1030"/>
      <c r="DI113" s="1030"/>
      <c r="DJ113" s="1030"/>
      <c r="DK113" s="1031"/>
      <c r="DL113" s="1032" t="s">
        <v>423</v>
      </c>
      <c r="DM113" s="1030"/>
      <c r="DN113" s="1030"/>
      <c r="DO113" s="1030"/>
      <c r="DP113" s="1031"/>
      <c r="DQ113" s="1032" t="s">
        <v>423</v>
      </c>
      <c r="DR113" s="1030"/>
      <c r="DS113" s="1030"/>
      <c r="DT113" s="1030"/>
      <c r="DU113" s="1031"/>
      <c r="DV113" s="1033" t="s">
        <v>423</v>
      </c>
      <c r="DW113" s="1034"/>
      <c r="DX113" s="1034"/>
      <c r="DY113" s="1034"/>
      <c r="DZ113" s="1035"/>
    </row>
    <row r="114" spans="1:130" s="226" customFormat="1" ht="26.25" customHeight="1">
      <c r="A114" s="1025"/>
      <c r="B114" s="1026"/>
      <c r="C114" s="1021" t="s">
        <v>436</v>
      </c>
      <c r="D114" s="1021"/>
      <c r="E114" s="1021"/>
      <c r="F114" s="1021"/>
      <c r="G114" s="1021"/>
      <c r="H114" s="1021"/>
      <c r="I114" s="1021"/>
      <c r="J114" s="1021"/>
      <c r="K114" s="1021"/>
      <c r="L114" s="1021"/>
      <c r="M114" s="1021"/>
      <c r="N114" s="1021"/>
      <c r="O114" s="1021"/>
      <c r="P114" s="1021"/>
      <c r="Q114" s="1021"/>
      <c r="R114" s="1021"/>
      <c r="S114" s="1021"/>
      <c r="T114" s="1021"/>
      <c r="U114" s="1021"/>
      <c r="V114" s="1021"/>
      <c r="W114" s="1021"/>
      <c r="X114" s="1021"/>
      <c r="Y114" s="1021"/>
      <c r="Z114" s="1022"/>
      <c r="AA114" s="1029">
        <v>15172</v>
      </c>
      <c r="AB114" s="1030"/>
      <c r="AC114" s="1030"/>
      <c r="AD114" s="1030"/>
      <c r="AE114" s="1031"/>
      <c r="AF114" s="1032">
        <v>16332</v>
      </c>
      <c r="AG114" s="1030"/>
      <c r="AH114" s="1030"/>
      <c r="AI114" s="1030"/>
      <c r="AJ114" s="1031"/>
      <c r="AK114" s="1032">
        <v>16610</v>
      </c>
      <c r="AL114" s="1030"/>
      <c r="AM114" s="1030"/>
      <c r="AN114" s="1030"/>
      <c r="AO114" s="1031"/>
      <c r="AP114" s="1033">
        <v>2.1</v>
      </c>
      <c r="AQ114" s="1034"/>
      <c r="AR114" s="1034"/>
      <c r="AS114" s="1034"/>
      <c r="AT114" s="1035"/>
      <c r="AU114" s="971"/>
      <c r="AV114" s="972"/>
      <c r="AW114" s="972"/>
      <c r="AX114" s="972"/>
      <c r="AY114" s="972"/>
      <c r="AZ114" s="1020" t="s">
        <v>437</v>
      </c>
      <c r="BA114" s="1021"/>
      <c r="BB114" s="1021"/>
      <c r="BC114" s="1021"/>
      <c r="BD114" s="1021"/>
      <c r="BE114" s="1021"/>
      <c r="BF114" s="1021"/>
      <c r="BG114" s="1021"/>
      <c r="BH114" s="1021"/>
      <c r="BI114" s="1021"/>
      <c r="BJ114" s="1021"/>
      <c r="BK114" s="1021"/>
      <c r="BL114" s="1021"/>
      <c r="BM114" s="1021"/>
      <c r="BN114" s="1021"/>
      <c r="BO114" s="1021"/>
      <c r="BP114" s="1022"/>
      <c r="BQ114" s="990">
        <v>189261</v>
      </c>
      <c r="BR114" s="991"/>
      <c r="BS114" s="991"/>
      <c r="BT114" s="991"/>
      <c r="BU114" s="991"/>
      <c r="BV114" s="991">
        <v>256218</v>
      </c>
      <c r="BW114" s="991"/>
      <c r="BX114" s="991"/>
      <c r="BY114" s="991"/>
      <c r="BZ114" s="991"/>
      <c r="CA114" s="991">
        <v>287720</v>
      </c>
      <c r="CB114" s="991"/>
      <c r="CC114" s="991"/>
      <c r="CD114" s="991"/>
      <c r="CE114" s="991"/>
      <c r="CF114" s="985">
        <v>37</v>
      </c>
      <c r="CG114" s="986"/>
      <c r="CH114" s="986"/>
      <c r="CI114" s="986"/>
      <c r="CJ114" s="986"/>
      <c r="CK114" s="1016"/>
      <c r="CL114" s="1017"/>
      <c r="CM114" s="987" t="s">
        <v>438</v>
      </c>
      <c r="CN114" s="988"/>
      <c r="CO114" s="988"/>
      <c r="CP114" s="988"/>
      <c r="CQ114" s="988"/>
      <c r="CR114" s="988"/>
      <c r="CS114" s="988"/>
      <c r="CT114" s="988"/>
      <c r="CU114" s="988"/>
      <c r="CV114" s="988"/>
      <c r="CW114" s="988"/>
      <c r="CX114" s="988"/>
      <c r="CY114" s="988"/>
      <c r="CZ114" s="988"/>
      <c r="DA114" s="988"/>
      <c r="DB114" s="988"/>
      <c r="DC114" s="988"/>
      <c r="DD114" s="988"/>
      <c r="DE114" s="988"/>
      <c r="DF114" s="989"/>
      <c r="DG114" s="1029" t="s">
        <v>423</v>
      </c>
      <c r="DH114" s="1030"/>
      <c r="DI114" s="1030"/>
      <c r="DJ114" s="1030"/>
      <c r="DK114" s="1031"/>
      <c r="DL114" s="1032" t="s">
        <v>423</v>
      </c>
      <c r="DM114" s="1030"/>
      <c r="DN114" s="1030"/>
      <c r="DO114" s="1030"/>
      <c r="DP114" s="1031"/>
      <c r="DQ114" s="1032" t="s">
        <v>423</v>
      </c>
      <c r="DR114" s="1030"/>
      <c r="DS114" s="1030"/>
      <c r="DT114" s="1030"/>
      <c r="DU114" s="1031"/>
      <c r="DV114" s="1033" t="s">
        <v>423</v>
      </c>
      <c r="DW114" s="1034"/>
      <c r="DX114" s="1034"/>
      <c r="DY114" s="1034"/>
      <c r="DZ114" s="1035"/>
    </row>
    <row r="115" spans="1:130" s="226" customFormat="1" ht="26.25" customHeight="1">
      <c r="A115" s="1025"/>
      <c r="B115" s="1026"/>
      <c r="C115" s="1021" t="s">
        <v>439</v>
      </c>
      <c r="D115" s="1021"/>
      <c r="E115" s="1021"/>
      <c r="F115" s="1021"/>
      <c r="G115" s="1021"/>
      <c r="H115" s="1021"/>
      <c r="I115" s="1021"/>
      <c r="J115" s="1021"/>
      <c r="K115" s="1021"/>
      <c r="L115" s="1021"/>
      <c r="M115" s="1021"/>
      <c r="N115" s="1021"/>
      <c r="O115" s="1021"/>
      <c r="P115" s="1021"/>
      <c r="Q115" s="1021"/>
      <c r="R115" s="1021"/>
      <c r="S115" s="1021"/>
      <c r="T115" s="1021"/>
      <c r="U115" s="1021"/>
      <c r="V115" s="1021"/>
      <c r="W115" s="1021"/>
      <c r="X115" s="1021"/>
      <c r="Y115" s="1021"/>
      <c r="Z115" s="1022"/>
      <c r="AA115" s="1004" t="s">
        <v>423</v>
      </c>
      <c r="AB115" s="1005"/>
      <c r="AC115" s="1005"/>
      <c r="AD115" s="1005"/>
      <c r="AE115" s="1006"/>
      <c r="AF115" s="1007" t="s">
        <v>423</v>
      </c>
      <c r="AG115" s="1005"/>
      <c r="AH115" s="1005"/>
      <c r="AI115" s="1005"/>
      <c r="AJ115" s="1006"/>
      <c r="AK115" s="1007" t="s">
        <v>423</v>
      </c>
      <c r="AL115" s="1005"/>
      <c r="AM115" s="1005"/>
      <c r="AN115" s="1005"/>
      <c r="AO115" s="1006"/>
      <c r="AP115" s="1008" t="s">
        <v>427</v>
      </c>
      <c r="AQ115" s="1009"/>
      <c r="AR115" s="1009"/>
      <c r="AS115" s="1009"/>
      <c r="AT115" s="1010"/>
      <c r="AU115" s="971"/>
      <c r="AV115" s="972"/>
      <c r="AW115" s="972"/>
      <c r="AX115" s="972"/>
      <c r="AY115" s="972"/>
      <c r="AZ115" s="1020" t="s">
        <v>440</v>
      </c>
      <c r="BA115" s="1021"/>
      <c r="BB115" s="1021"/>
      <c r="BC115" s="1021"/>
      <c r="BD115" s="1021"/>
      <c r="BE115" s="1021"/>
      <c r="BF115" s="1021"/>
      <c r="BG115" s="1021"/>
      <c r="BH115" s="1021"/>
      <c r="BI115" s="1021"/>
      <c r="BJ115" s="1021"/>
      <c r="BK115" s="1021"/>
      <c r="BL115" s="1021"/>
      <c r="BM115" s="1021"/>
      <c r="BN115" s="1021"/>
      <c r="BO115" s="1021"/>
      <c r="BP115" s="1022"/>
      <c r="BQ115" s="990" t="s">
        <v>423</v>
      </c>
      <c r="BR115" s="991"/>
      <c r="BS115" s="991"/>
      <c r="BT115" s="991"/>
      <c r="BU115" s="991"/>
      <c r="BV115" s="991" t="s">
        <v>427</v>
      </c>
      <c r="BW115" s="991"/>
      <c r="BX115" s="991"/>
      <c r="BY115" s="991"/>
      <c r="BZ115" s="991"/>
      <c r="CA115" s="991" t="s">
        <v>423</v>
      </c>
      <c r="CB115" s="991"/>
      <c r="CC115" s="991"/>
      <c r="CD115" s="991"/>
      <c r="CE115" s="991"/>
      <c r="CF115" s="985" t="s">
        <v>423</v>
      </c>
      <c r="CG115" s="986"/>
      <c r="CH115" s="986"/>
      <c r="CI115" s="986"/>
      <c r="CJ115" s="986"/>
      <c r="CK115" s="1016"/>
      <c r="CL115" s="1017"/>
      <c r="CM115" s="1020" t="s">
        <v>441</v>
      </c>
      <c r="CN115" s="1041"/>
      <c r="CO115" s="1041"/>
      <c r="CP115" s="1041"/>
      <c r="CQ115" s="1041"/>
      <c r="CR115" s="1041"/>
      <c r="CS115" s="1041"/>
      <c r="CT115" s="1041"/>
      <c r="CU115" s="1041"/>
      <c r="CV115" s="1041"/>
      <c r="CW115" s="1041"/>
      <c r="CX115" s="1041"/>
      <c r="CY115" s="1041"/>
      <c r="CZ115" s="1041"/>
      <c r="DA115" s="1041"/>
      <c r="DB115" s="1041"/>
      <c r="DC115" s="1041"/>
      <c r="DD115" s="1041"/>
      <c r="DE115" s="1041"/>
      <c r="DF115" s="1022"/>
      <c r="DG115" s="1029" t="s">
        <v>423</v>
      </c>
      <c r="DH115" s="1030"/>
      <c r="DI115" s="1030"/>
      <c r="DJ115" s="1030"/>
      <c r="DK115" s="1031"/>
      <c r="DL115" s="1032" t="s">
        <v>423</v>
      </c>
      <c r="DM115" s="1030"/>
      <c r="DN115" s="1030"/>
      <c r="DO115" s="1030"/>
      <c r="DP115" s="1031"/>
      <c r="DQ115" s="1032" t="s">
        <v>423</v>
      </c>
      <c r="DR115" s="1030"/>
      <c r="DS115" s="1030"/>
      <c r="DT115" s="1030"/>
      <c r="DU115" s="1031"/>
      <c r="DV115" s="1033" t="s">
        <v>423</v>
      </c>
      <c r="DW115" s="1034"/>
      <c r="DX115" s="1034"/>
      <c r="DY115" s="1034"/>
      <c r="DZ115" s="1035"/>
    </row>
    <row r="116" spans="1:130" s="226" customFormat="1" ht="26.25" customHeight="1">
      <c r="A116" s="1027"/>
      <c r="B116" s="1028"/>
      <c r="C116" s="1036" t="s">
        <v>442</v>
      </c>
      <c r="D116" s="1036"/>
      <c r="E116" s="1036"/>
      <c r="F116" s="1036"/>
      <c r="G116" s="1036"/>
      <c r="H116" s="1036"/>
      <c r="I116" s="1036"/>
      <c r="J116" s="1036"/>
      <c r="K116" s="1036"/>
      <c r="L116" s="1036"/>
      <c r="M116" s="1036"/>
      <c r="N116" s="1036"/>
      <c r="O116" s="1036"/>
      <c r="P116" s="1036"/>
      <c r="Q116" s="1036"/>
      <c r="R116" s="1036"/>
      <c r="S116" s="1036"/>
      <c r="T116" s="1036"/>
      <c r="U116" s="1036"/>
      <c r="V116" s="1036"/>
      <c r="W116" s="1036"/>
      <c r="X116" s="1036"/>
      <c r="Y116" s="1036"/>
      <c r="Z116" s="1037"/>
      <c r="AA116" s="1029" t="s">
        <v>423</v>
      </c>
      <c r="AB116" s="1030"/>
      <c r="AC116" s="1030"/>
      <c r="AD116" s="1030"/>
      <c r="AE116" s="1031"/>
      <c r="AF116" s="1032" t="s">
        <v>423</v>
      </c>
      <c r="AG116" s="1030"/>
      <c r="AH116" s="1030"/>
      <c r="AI116" s="1030"/>
      <c r="AJ116" s="1031"/>
      <c r="AK116" s="1032" t="s">
        <v>423</v>
      </c>
      <c r="AL116" s="1030"/>
      <c r="AM116" s="1030"/>
      <c r="AN116" s="1030"/>
      <c r="AO116" s="1031"/>
      <c r="AP116" s="1033" t="s">
        <v>423</v>
      </c>
      <c r="AQ116" s="1034"/>
      <c r="AR116" s="1034"/>
      <c r="AS116" s="1034"/>
      <c r="AT116" s="1035"/>
      <c r="AU116" s="971"/>
      <c r="AV116" s="972"/>
      <c r="AW116" s="972"/>
      <c r="AX116" s="972"/>
      <c r="AY116" s="972"/>
      <c r="AZ116" s="1038" t="s">
        <v>443</v>
      </c>
      <c r="BA116" s="1039"/>
      <c r="BB116" s="1039"/>
      <c r="BC116" s="1039"/>
      <c r="BD116" s="1039"/>
      <c r="BE116" s="1039"/>
      <c r="BF116" s="1039"/>
      <c r="BG116" s="1039"/>
      <c r="BH116" s="1039"/>
      <c r="BI116" s="1039"/>
      <c r="BJ116" s="1039"/>
      <c r="BK116" s="1039"/>
      <c r="BL116" s="1039"/>
      <c r="BM116" s="1039"/>
      <c r="BN116" s="1039"/>
      <c r="BO116" s="1039"/>
      <c r="BP116" s="1040"/>
      <c r="BQ116" s="990" t="s">
        <v>423</v>
      </c>
      <c r="BR116" s="991"/>
      <c r="BS116" s="991"/>
      <c r="BT116" s="991"/>
      <c r="BU116" s="991"/>
      <c r="BV116" s="991" t="s">
        <v>423</v>
      </c>
      <c r="BW116" s="991"/>
      <c r="BX116" s="991"/>
      <c r="BY116" s="991"/>
      <c r="BZ116" s="991"/>
      <c r="CA116" s="991" t="s">
        <v>423</v>
      </c>
      <c r="CB116" s="991"/>
      <c r="CC116" s="991"/>
      <c r="CD116" s="991"/>
      <c r="CE116" s="991"/>
      <c r="CF116" s="985" t="s">
        <v>423</v>
      </c>
      <c r="CG116" s="986"/>
      <c r="CH116" s="986"/>
      <c r="CI116" s="986"/>
      <c r="CJ116" s="986"/>
      <c r="CK116" s="1016"/>
      <c r="CL116" s="1017"/>
      <c r="CM116" s="987" t="s">
        <v>444</v>
      </c>
      <c r="CN116" s="988"/>
      <c r="CO116" s="988"/>
      <c r="CP116" s="988"/>
      <c r="CQ116" s="988"/>
      <c r="CR116" s="988"/>
      <c r="CS116" s="988"/>
      <c r="CT116" s="988"/>
      <c r="CU116" s="988"/>
      <c r="CV116" s="988"/>
      <c r="CW116" s="988"/>
      <c r="CX116" s="988"/>
      <c r="CY116" s="988"/>
      <c r="CZ116" s="988"/>
      <c r="DA116" s="988"/>
      <c r="DB116" s="988"/>
      <c r="DC116" s="988"/>
      <c r="DD116" s="988"/>
      <c r="DE116" s="988"/>
      <c r="DF116" s="989"/>
      <c r="DG116" s="1029" t="s">
        <v>423</v>
      </c>
      <c r="DH116" s="1030"/>
      <c r="DI116" s="1030"/>
      <c r="DJ116" s="1030"/>
      <c r="DK116" s="1031"/>
      <c r="DL116" s="1032" t="s">
        <v>423</v>
      </c>
      <c r="DM116" s="1030"/>
      <c r="DN116" s="1030"/>
      <c r="DO116" s="1030"/>
      <c r="DP116" s="1031"/>
      <c r="DQ116" s="1032" t="s">
        <v>423</v>
      </c>
      <c r="DR116" s="1030"/>
      <c r="DS116" s="1030"/>
      <c r="DT116" s="1030"/>
      <c r="DU116" s="1031"/>
      <c r="DV116" s="1033" t="s">
        <v>423</v>
      </c>
      <c r="DW116" s="1034"/>
      <c r="DX116" s="1034"/>
      <c r="DY116" s="1034"/>
      <c r="DZ116" s="1035"/>
    </row>
    <row r="117" spans="1:130" s="226" customFormat="1" ht="26.25" customHeight="1">
      <c r="A117" s="975" t="s">
        <v>181</v>
      </c>
      <c r="B117" s="956"/>
      <c r="C117" s="956"/>
      <c r="D117" s="956"/>
      <c r="E117" s="956"/>
      <c r="F117" s="956"/>
      <c r="G117" s="956"/>
      <c r="H117" s="956"/>
      <c r="I117" s="956"/>
      <c r="J117" s="956"/>
      <c r="K117" s="956"/>
      <c r="L117" s="956"/>
      <c r="M117" s="956"/>
      <c r="N117" s="956"/>
      <c r="O117" s="956"/>
      <c r="P117" s="956"/>
      <c r="Q117" s="956"/>
      <c r="R117" s="956"/>
      <c r="S117" s="956"/>
      <c r="T117" s="956"/>
      <c r="U117" s="956"/>
      <c r="V117" s="956"/>
      <c r="W117" s="956"/>
      <c r="X117" s="956"/>
      <c r="Y117" s="1046" t="s">
        <v>445</v>
      </c>
      <c r="Z117" s="957"/>
      <c r="AA117" s="1047">
        <v>124719</v>
      </c>
      <c r="AB117" s="1048"/>
      <c r="AC117" s="1048"/>
      <c r="AD117" s="1048"/>
      <c r="AE117" s="1049"/>
      <c r="AF117" s="1050">
        <v>125120</v>
      </c>
      <c r="AG117" s="1048"/>
      <c r="AH117" s="1048"/>
      <c r="AI117" s="1048"/>
      <c r="AJ117" s="1049"/>
      <c r="AK117" s="1050">
        <v>130605</v>
      </c>
      <c r="AL117" s="1048"/>
      <c r="AM117" s="1048"/>
      <c r="AN117" s="1048"/>
      <c r="AO117" s="1049"/>
      <c r="AP117" s="1051"/>
      <c r="AQ117" s="1052"/>
      <c r="AR117" s="1052"/>
      <c r="AS117" s="1052"/>
      <c r="AT117" s="1053"/>
      <c r="AU117" s="971"/>
      <c r="AV117" s="972"/>
      <c r="AW117" s="972"/>
      <c r="AX117" s="972"/>
      <c r="AY117" s="972"/>
      <c r="AZ117" s="1038" t="s">
        <v>446</v>
      </c>
      <c r="BA117" s="1039"/>
      <c r="BB117" s="1039"/>
      <c r="BC117" s="1039"/>
      <c r="BD117" s="1039"/>
      <c r="BE117" s="1039"/>
      <c r="BF117" s="1039"/>
      <c r="BG117" s="1039"/>
      <c r="BH117" s="1039"/>
      <c r="BI117" s="1039"/>
      <c r="BJ117" s="1039"/>
      <c r="BK117" s="1039"/>
      <c r="BL117" s="1039"/>
      <c r="BM117" s="1039"/>
      <c r="BN117" s="1039"/>
      <c r="BO117" s="1039"/>
      <c r="BP117" s="1040"/>
      <c r="BQ117" s="990" t="s">
        <v>447</v>
      </c>
      <c r="BR117" s="991"/>
      <c r="BS117" s="991"/>
      <c r="BT117" s="991"/>
      <c r="BU117" s="991"/>
      <c r="BV117" s="991" t="s">
        <v>448</v>
      </c>
      <c r="BW117" s="991"/>
      <c r="BX117" s="991"/>
      <c r="BY117" s="991"/>
      <c r="BZ117" s="991"/>
      <c r="CA117" s="991" t="s">
        <v>447</v>
      </c>
      <c r="CB117" s="991"/>
      <c r="CC117" s="991"/>
      <c r="CD117" s="991"/>
      <c r="CE117" s="991"/>
      <c r="CF117" s="985" t="s">
        <v>123</v>
      </c>
      <c r="CG117" s="986"/>
      <c r="CH117" s="986"/>
      <c r="CI117" s="986"/>
      <c r="CJ117" s="986"/>
      <c r="CK117" s="1016"/>
      <c r="CL117" s="1017"/>
      <c r="CM117" s="987" t="s">
        <v>449</v>
      </c>
      <c r="CN117" s="988"/>
      <c r="CO117" s="988"/>
      <c r="CP117" s="988"/>
      <c r="CQ117" s="988"/>
      <c r="CR117" s="988"/>
      <c r="CS117" s="988"/>
      <c r="CT117" s="988"/>
      <c r="CU117" s="988"/>
      <c r="CV117" s="988"/>
      <c r="CW117" s="988"/>
      <c r="CX117" s="988"/>
      <c r="CY117" s="988"/>
      <c r="CZ117" s="988"/>
      <c r="DA117" s="988"/>
      <c r="DB117" s="988"/>
      <c r="DC117" s="988"/>
      <c r="DD117" s="988"/>
      <c r="DE117" s="988"/>
      <c r="DF117" s="989"/>
      <c r="DG117" s="1029" t="s">
        <v>450</v>
      </c>
      <c r="DH117" s="1030"/>
      <c r="DI117" s="1030"/>
      <c r="DJ117" s="1030"/>
      <c r="DK117" s="1031"/>
      <c r="DL117" s="1032" t="s">
        <v>451</v>
      </c>
      <c r="DM117" s="1030"/>
      <c r="DN117" s="1030"/>
      <c r="DO117" s="1030"/>
      <c r="DP117" s="1031"/>
      <c r="DQ117" s="1032" t="s">
        <v>452</v>
      </c>
      <c r="DR117" s="1030"/>
      <c r="DS117" s="1030"/>
      <c r="DT117" s="1030"/>
      <c r="DU117" s="1031"/>
      <c r="DV117" s="1033" t="s">
        <v>448</v>
      </c>
      <c r="DW117" s="1034"/>
      <c r="DX117" s="1034"/>
      <c r="DY117" s="1034"/>
      <c r="DZ117" s="1035"/>
    </row>
    <row r="118" spans="1:130" s="226" customFormat="1" ht="26.25" customHeight="1">
      <c r="A118" s="975" t="s">
        <v>417</v>
      </c>
      <c r="B118" s="956"/>
      <c r="C118" s="956"/>
      <c r="D118" s="956"/>
      <c r="E118" s="956"/>
      <c r="F118" s="956"/>
      <c r="G118" s="956"/>
      <c r="H118" s="956"/>
      <c r="I118" s="956"/>
      <c r="J118" s="956"/>
      <c r="K118" s="956"/>
      <c r="L118" s="956"/>
      <c r="M118" s="956"/>
      <c r="N118" s="956"/>
      <c r="O118" s="956"/>
      <c r="P118" s="956"/>
      <c r="Q118" s="956"/>
      <c r="R118" s="956"/>
      <c r="S118" s="956"/>
      <c r="T118" s="956"/>
      <c r="U118" s="956"/>
      <c r="V118" s="956"/>
      <c r="W118" s="956"/>
      <c r="X118" s="956"/>
      <c r="Y118" s="956"/>
      <c r="Z118" s="957"/>
      <c r="AA118" s="955" t="s">
        <v>415</v>
      </c>
      <c r="AB118" s="956"/>
      <c r="AC118" s="956"/>
      <c r="AD118" s="956"/>
      <c r="AE118" s="957"/>
      <c r="AF118" s="955" t="s">
        <v>297</v>
      </c>
      <c r="AG118" s="956"/>
      <c r="AH118" s="956"/>
      <c r="AI118" s="956"/>
      <c r="AJ118" s="957"/>
      <c r="AK118" s="955" t="s">
        <v>296</v>
      </c>
      <c r="AL118" s="956"/>
      <c r="AM118" s="956"/>
      <c r="AN118" s="956"/>
      <c r="AO118" s="957"/>
      <c r="AP118" s="1042" t="s">
        <v>416</v>
      </c>
      <c r="AQ118" s="1043"/>
      <c r="AR118" s="1043"/>
      <c r="AS118" s="1043"/>
      <c r="AT118" s="1044"/>
      <c r="AU118" s="971"/>
      <c r="AV118" s="972"/>
      <c r="AW118" s="972"/>
      <c r="AX118" s="972"/>
      <c r="AY118" s="972"/>
      <c r="AZ118" s="1045" t="s">
        <v>453</v>
      </c>
      <c r="BA118" s="1036"/>
      <c r="BB118" s="1036"/>
      <c r="BC118" s="1036"/>
      <c r="BD118" s="1036"/>
      <c r="BE118" s="1036"/>
      <c r="BF118" s="1036"/>
      <c r="BG118" s="1036"/>
      <c r="BH118" s="1036"/>
      <c r="BI118" s="1036"/>
      <c r="BJ118" s="1036"/>
      <c r="BK118" s="1036"/>
      <c r="BL118" s="1036"/>
      <c r="BM118" s="1036"/>
      <c r="BN118" s="1036"/>
      <c r="BO118" s="1036"/>
      <c r="BP118" s="1037"/>
      <c r="BQ118" s="1068" t="s">
        <v>454</v>
      </c>
      <c r="BR118" s="1069"/>
      <c r="BS118" s="1069"/>
      <c r="BT118" s="1069"/>
      <c r="BU118" s="1069"/>
      <c r="BV118" s="1069" t="s">
        <v>448</v>
      </c>
      <c r="BW118" s="1069"/>
      <c r="BX118" s="1069"/>
      <c r="BY118" s="1069"/>
      <c r="BZ118" s="1069"/>
      <c r="CA118" s="1069" t="s">
        <v>447</v>
      </c>
      <c r="CB118" s="1069"/>
      <c r="CC118" s="1069"/>
      <c r="CD118" s="1069"/>
      <c r="CE118" s="1069"/>
      <c r="CF118" s="985" t="s">
        <v>447</v>
      </c>
      <c r="CG118" s="986"/>
      <c r="CH118" s="986"/>
      <c r="CI118" s="986"/>
      <c r="CJ118" s="986"/>
      <c r="CK118" s="1016"/>
      <c r="CL118" s="1017"/>
      <c r="CM118" s="987" t="s">
        <v>455</v>
      </c>
      <c r="CN118" s="988"/>
      <c r="CO118" s="988"/>
      <c r="CP118" s="988"/>
      <c r="CQ118" s="988"/>
      <c r="CR118" s="988"/>
      <c r="CS118" s="988"/>
      <c r="CT118" s="988"/>
      <c r="CU118" s="988"/>
      <c r="CV118" s="988"/>
      <c r="CW118" s="988"/>
      <c r="CX118" s="988"/>
      <c r="CY118" s="988"/>
      <c r="CZ118" s="988"/>
      <c r="DA118" s="988"/>
      <c r="DB118" s="988"/>
      <c r="DC118" s="988"/>
      <c r="DD118" s="988"/>
      <c r="DE118" s="988"/>
      <c r="DF118" s="989"/>
      <c r="DG118" s="1029" t="s">
        <v>447</v>
      </c>
      <c r="DH118" s="1030"/>
      <c r="DI118" s="1030"/>
      <c r="DJ118" s="1030"/>
      <c r="DK118" s="1031"/>
      <c r="DL118" s="1032" t="s">
        <v>123</v>
      </c>
      <c r="DM118" s="1030"/>
      <c r="DN118" s="1030"/>
      <c r="DO118" s="1030"/>
      <c r="DP118" s="1031"/>
      <c r="DQ118" s="1032" t="s">
        <v>448</v>
      </c>
      <c r="DR118" s="1030"/>
      <c r="DS118" s="1030"/>
      <c r="DT118" s="1030"/>
      <c r="DU118" s="1031"/>
      <c r="DV118" s="1033" t="s">
        <v>456</v>
      </c>
      <c r="DW118" s="1034"/>
      <c r="DX118" s="1034"/>
      <c r="DY118" s="1034"/>
      <c r="DZ118" s="1035"/>
    </row>
    <row r="119" spans="1:130" s="226" customFormat="1" ht="26.25" customHeight="1">
      <c r="A119" s="1129" t="s">
        <v>420</v>
      </c>
      <c r="B119" s="1015"/>
      <c r="C119" s="994" t="s">
        <v>421</v>
      </c>
      <c r="D119" s="995"/>
      <c r="E119" s="995"/>
      <c r="F119" s="995"/>
      <c r="G119" s="995"/>
      <c r="H119" s="995"/>
      <c r="I119" s="995"/>
      <c r="J119" s="995"/>
      <c r="K119" s="995"/>
      <c r="L119" s="995"/>
      <c r="M119" s="995"/>
      <c r="N119" s="995"/>
      <c r="O119" s="995"/>
      <c r="P119" s="995"/>
      <c r="Q119" s="995"/>
      <c r="R119" s="995"/>
      <c r="S119" s="995"/>
      <c r="T119" s="995"/>
      <c r="U119" s="995"/>
      <c r="V119" s="995"/>
      <c r="W119" s="995"/>
      <c r="X119" s="995"/>
      <c r="Y119" s="995"/>
      <c r="Z119" s="996"/>
      <c r="AA119" s="962" t="s">
        <v>454</v>
      </c>
      <c r="AB119" s="963"/>
      <c r="AC119" s="963"/>
      <c r="AD119" s="963"/>
      <c r="AE119" s="964"/>
      <c r="AF119" s="965" t="s">
        <v>123</v>
      </c>
      <c r="AG119" s="963"/>
      <c r="AH119" s="963"/>
      <c r="AI119" s="963"/>
      <c r="AJ119" s="964"/>
      <c r="AK119" s="965" t="s">
        <v>448</v>
      </c>
      <c r="AL119" s="963"/>
      <c r="AM119" s="963"/>
      <c r="AN119" s="963"/>
      <c r="AO119" s="964"/>
      <c r="AP119" s="966" t="s">
        <v>451</v>
      </c>
      <c r="AQ119" s="967"/>
      <c r="AR119" s="967"/>
      <c r="AS119" s="967"/>
      <c r="AT119" s="968"/>
      <c r="AU119" s="973"/>
      <c r="AV119" s="974"/>
      <c r="AW119" s="974"/>
      <c r="AX119" s="974"/>
      <c r="AY119" s="974"/>
      <c r="AZ119" s="257" t="s">
        <v>181</v>
      </c>
      <c r="BA119" s="257"/>
      <c r="BB119" s="257"/>
      <c r="BC119" s="257"/>
      <c r="BD119" s="257"/>
      <c r="BE119" s="257"/>
      <c r="BF119" s="257"/>
      <c r="BG119" s="257"/>
      <c r="BH119" s="257"/>
      <c r="BI119" s="257"/>
      <c r="BJ119" s="257"/>
      <c r="BK119" s="257"/>
      <c r="BL119" s="257"/>
      <c r="BM119" s="257"/>
      <c r="BN119" s="257"/>
      <c r="BO119" s="1046" t="s">
        <v>457</v>
      </c>
      <c r="BP119" s="1077"/>
      <c r="BQ119" s="1068">
        <v>1604274</v>
      </c>
      <c r="BR119" s="1069"/>
      <c r="BS119" s="1069"/>
      <c r="BT119" s="1069"/>
      <c r="BU119" s="1069"/>
      <c r="BV119" s="1069">
        <v>1665805</v>
      </c>
      <c r="BW119" s="1069"/>
      <c r="BX119" s="1069"/>
      <c r="BY119" s="1069"/>
      <c r="BZ119" s="1069"/>
      <c r="CA119" s="1069">
        <v>1732280</v>
      </c>
      <c r="CB119" s="1069"/>
      <c r="CC119" s="1069"/>
      <c r="CD119" s="1069"/>
      <c r="CE119" s="1069"/>
      <c r="CF119" s="1070"/>
      <c r="CG119" s="1071"/>
      <c r="CH119" s="1071"/>
      <c r="CI119" s="1071"/>
      <c r="CJ119" s="1072"/>
      <c r="CK119" s="1018"/>
      <c r="CL119" s="1019"/>
      <c r="CM119" s="1073" t="s">
        <v>458</v>
      </c>
      <c r="CN119" s="1074"/>
      <c r="CO119" s="1074"/>
      <c r="CP119" s="1074"/>
      <c r="CQ119" s="1074"/>
      <c r="CR119" s="1074"/>
      <c r="CS119" s="1074"/>
      <c r="CT119" s="1074"/>
      <c r="CU119" s="1074"/>
      <c r="CV119" s="1074"/>
      <c r="CW119" s="1074"/>
      <c r="CX119" s="1074"/>
      <c r="CY119" s="1074"/>
      <c r="CZ119" s="1074"/>
      <c r="DA119" s="1074"/>
      <c r="DB119" s="1074"/>
      <c r="DC119" s="1074"/>
      <c r="DD119" s="1074"/>
      <c r="DE119" s="1074"/>
      <c r="DF119" s="1075"/>
      <c r="DG119" s="1076" t="s">
        <v>454</v>
      </c>
      <c r="DH119" s="1055"/>
      <c r="DI119" s="1055"/>
      <c r="DJ119" s="1055"/>
      <c r="DK119" s="1056"/>
      <c r="DL119" s="1054" t="s">
        <v>454</v>
      </c>
      <c r="DM119" s="1055"/>
      <c r="DN119" s="1055"/>
      <c r="DO119" s="1055"/>
      <c r="DP119" s="1056"/>
      <c r="DQ119" s="1054" t="s">
        <v>447</v>
      </c>
      <c r="DR119" s="1055"/>
      <c r="DS119" s="1055"/>
      <c r="DT119" s="1055"/>
      <c r="DU119" s="1056"/>
      <c r="DV119" s="1057" t="s">
        <v>123</v>
      </c>
      <c r="DW119" s="1058"/>
      <c r="DX119" s="1058"/>
      <c r="DY119" s="1058"/>
      <c r="DZ119" s="1059"/>
    </row>
    <row r="120" spans="1:130" s="226" customFormat="1" ht="26.25" customHeight="1">
      <c r="A120" s="1130"/>
      <c r="B120" s="1017"/>
      <c r="C120" s="987" t="s">
        <v>428</v>
      </c>
      <c r="D120" s="988"/>
      <c r="E120" s="988"/>
      <c r="F120" s="988"/>
      <c r="G120" s="988"/>
      <c r="H120" s="988"/>
      <c r="I120" s="988"/>
      <c r="J120" s="988"/>
      <c r="K120" s="988"/>
      <c r="L120" s="988"/>
      <c r="M120" s="988"/>
      <c r="N120" s="988"/>
      <c r="O120" s="988"/>
      <c r="P120" s="988"/>
      <c r="Q120" s="988"/>
      <c r="R120" s="988"/>
      <c r="S120" s="988"/>
      <c r="T120" s="988"/>
      <c r="U120" s="988"/>
      <c r="V120" s="988"/>
      <c r="W120" s="988"/>
      <c r="X120" s="988"/>
      <c r="Y120" s="988"/>
      <c r="Z120" s="989"/>
      <c r="AA120" s="1029" t="s">
        <v>447</v>
      </c>
      <c r="AB120" s="1030"/>
      <c r="AC120" s="1030"/>
      <c r="AD120" s="1030"/>
      <c r="AE120" s="1031"/>
      <c r="AF120" s="1032" t="s">
        <v>454</v>
      </c>
      <c r="AG120" s="1030"/>
      <c r="AH120" s="1030"/>
      <c r="AI120" s="1030"/>
      <c r="AJ120" s="1031"/>
      <c r="AK120" s="1032" t="s">
        <v>123</v>
      </c>
      <c r="AL120" s="1030"/>
      <c r="AM120" s="1030"/>
      <c r="AN120" s="1030"/>
      <c r="AO120" s="1031"/>
      <c r="AP120" s="1033" t="s">
        <v>456</v>
      </c>
      <c r="AQ120" s="1034"/>
      <c r="AR120" s="1034"/>
      <c r="AS120" s="1034"/>
      <c r="AT120" s="1035"/>
      <c r="AU120" s="1060" t="s">
        <v>459</v>
      </c>
      <c r="AV120" s="1061"/>
      <c r="AW120" s="1061"/>
      <c r="AX120" s="1061"/>
      <c r="AY120" s="1062"/>
      <c r="AZ120" s="1011" t="s">
        <v>460</v>
      </c>
      <c r="BA120" s="960"/>
      <c r="BB120" s="960"/>
      <c r="BC120" s="960"/>
      <c r="BD120" s="960"/>
      <c r="BE120" s="960"/>
      <c r="BF120" s="960"/>
      <c r="BG120" s="960"/>
      <c r="BH120" s="960"/>
      <c r="BI120" s="960"/>
      <c r="BJ120" s="960"/>
      <c r="BK120" s="960"/>
      <c r="BL120" s="960"/>
      <c r="BM120" s="960"/>
      <c r="BN120" s="960"/>
      <c r="BO120" s="960"/>
      <c r="BP120" s="961"/>
      <c r="BQ120" s="997">
        <v>577309</v>
      </c>
      <c r="BR120" s="998"/>
      <c r="BS120" s="998"/>
      <c r="BT120" s="998"/>
      <c r="BU120" s="998"/>
      <c r="BV120" s="998">
        <v>693222</v>
      </c>
      <c r="BW120" s="998"/>
      <c r="BX120" s="998"/>
      <c r="BY120" s="998"/>
      <c r="BZ120" s="998"/>
      <c r="CA120" s="998">
        <v>706089</v>
      </c>
      <c r="CB120" s="998"/>
      <c r="CC120" s="998"/>
      <c r="CD120" s="998"/>
      <c r="CE120" s="998"/>
      <c r="CF120" s="1012">
        <v>90.8</v>
      </c>
      <c r="CG120" s="1013"/>
      <c r="CH120" s="1013"/>
      <c r="CI120" s="1013"/>
      <c r="CJ120" s="1013"/>
      <c r="CK120" s="1078" t="s">
        <v>461</v>
      </c>
      <c r="CL120" s="1079"/>
      <c r="CM120" s="1079"/>
      <c r="CN120" s="1079"/>
      <c r="CO120" s="1080"/>
      <c r="CP120" s="1086" t="s">
        <v>462</v>
      </c>
      <c r="CQ120" s="1087"/>
      <c r="CR120" s="1087"/>
      <c r="CS120" s="1087"/>
      <c r="CT120" s="1087"/>
      <c r="CU120" s="1087"/>
      <c r="CV120" s="1087"/>
      <c r="CW120" s="1087"/>
      <c r="CX120" s="1087"/>
      <c r="CY120" s="1087"/>
      <c r="CZ120" s="1087"/>
      <c r="DA120" s="1087"/>
      <c r="DB120" s="1087"/>
      <c r="DC120" s="1087"/>
      <c r="DD120" s="1087"/>
      <c r="DE120" s="1087"/>
      <c r="DF120" s="1088"/>
      <c r="DG120" s="997">
        <v>156353</v>
      </c>
      <c r="DH120" s="998"/>
      <c r="DI120" s="998"/>
      <c r="DJ120" s="998"/>
      <c r="DK120" s="998"/>
      <c r="DL120" s="998">
        <v>145406</v>
      </c>
      <c r="DM120" s="998"/>
      <c r="DN120" s="998"/>
      <c r="DO120" s="998"/>
      <c r="DP120" s="998"/>
      <c r="DQ120" s="998">
        <v>118500</v>
      </c>
      <c r="DR120" s="998"/>
      <c r="DS120" s="998"/>
      <c r="DT120" s="998"/>
      <c r="DU120" s="998"/>
      <c r="DV120" s="999">
        <v>15.2</v>
      </c>
      <c r="DW120" s="999"/>
      <c r="DX120" s="999"/>
      <c r="DY120" s="999"/>
      <c r="DZ120" s="1000"/>
    </row>
    <row r="121" spans="1:130" s="226" customFormat="1" ht="26.25" customHeight="1">
      <c r="A121" s="1130"/>
      <c r="B121" s="1017"/>
      <c r="C121" s="1038" t="s">
        <v>463</v>
      </c>
      <c r="D121" s="1039"/>
      <c r="E121" s="1039"/>
      <c r="F121" s="1039"/>
      <c r="G121" s="1039"/>
      <c r="H121" s="1039"/>
      <c r="I121" s="1039"/>
      <c r="J121" s="1039"/>
      <c r="K121" s="1039"/>
      <c r="L121" s="1039"/>
      <c r="M121" s="1039"/>
      <c r="N121" s="1039"/>
      <c r="O121" s="1039"/>
      <c r="P121" s="1039"/>
      <c r="Q121" s="1039"/>
      <c r="R121" s="1039"/>
      <c r="S121" s="1039"/>
      <c r="T121" s="1039"/>
      <c r="U121" s="1039"/>
      <c r="V121" s="1039"/>
      <c r="W121" s="1039"/>
      <c r="X121" s="1039"/>
      <c r="Y121" s="1039"/>
      <c r="Z121" s="1040"/>
      <c r="AA121" s="1029" t="s">
        <v>447</v>
      </c>
      <c r="AB121" s="1030"/>
      <c r="AC121" s="1030"/>
      <c r="AD121" s="1030"/>
      <c r="AE121" s="1031"/>
      <c r="AF121" s="1032" t="s">
        <v>456</v>
      </c>
      <c r="AG121" s="1030"/>
      <c r="AH121" s="1030"/>
      <c r="AI121" s="1030"/>
      <c r="AJ121" s="1031"/>
      <c r="AK121" s="1032" t="s">
        <v>452</v>
      </c>
      <c r="AL121" s="1030"/>
      <c r="AM121" s="1030"/>
      <c r="AN121" s="1030"/>
      <c r="AO121" s="1031"/>
      <c r="AP121" s="1033" t="s">
        <v>456</v>
      </c>
      <c r="AQ121" s="1034"/>
      <c r="AR121" s="1034"/>
      <c r="AS121" s="1034"/>
      <c r="AT121" s="1035"/>
      <c r="AU121" s="1063"/>
      <c r="AV121" s="1064"/>
      <c r="AW121" s="1064"/>
      <c r="AX121" s="1064"/>
      <c r="AY121" s="1065"/>
      <c r="AZ121" s="1020" t="s">
        <v>464</v>
      </c>
      <c r="BA121" s="1021"/>
      <c r="BB121" s="1021"/>
      <c r="BC121" s="1021"/>
      <c r="BD121" s="1021"/>
      <c r="BE121" s="1021"/>
      <c r="BF121" s="1021"/>
      <c r="BG121" s="1021"/>
      <c r="BH121" s="1021"/>
      <c r="BI121" s="1021"/>
      <c r="BJ121" s="1021"/>
      <c r="BK121" s="1021"/>
      <c r="BL121" s="1021"/>
      <c r="BM121" s="1021"/>
      <c r="BN121" s="1021"/>
      <c r="BO121" s="1021"/>
      <c r="BP121" s="1022"/>
      <c r="BQ121" s="990" t="s">
        <v>123</v>
      </c>
      <c r="BR121" s="991"/>
      <c r="BS121" s="991"/>
      <c r="BT121" s="991"/>
      <c r="BU121" s="991"/>
      <c r="BV121" s="991" t="s">
        <v>447</v>
      </c>
      <c r="BW121" s="991"/>
      <c r="BX121" s="991"/>
      <c r="BY121" s="991"/>
      <c r="BZ121" s="991"/>
      <c r="CA121" s="991" t="s">
        <v>448</v>
      </c>
      <c r="CB121" s="991"/>
      <c r="CC121" s="991"/>
      <c r="CD121" s="991"/>
      <c r="CE121" s="991"/>
      <c r="CF121" s="985" t="s">
        <v>447</v>
      </c>
      <c r="CG121" s="986"/>
      <c r="CH121" s="986"/>
      <c r="CI121" s="986"/>
      <c r="CJ121" s="986"/>
      <c r="CK121" s="1081"/>
      <c r="CL121" s="1082"/>
      <c r="CM121" s="1082"/>
      <c r="CN121" s="1082"/>
      <c r="CO121" s="1083"/>
      <c r="CP121" s="1091"/>
      <c r="CQ121" s="1092"/>
      <c r="CR121" s="1092"/>
      <c r="CS121" s="1092"/>
      <c r="CT121" s="1092"/>
      <c r="CU121" s="1092"/>
      <c r="CV121" s="1092"/>
      <c r="CW121" s="1092"/>
      <c r="CX121" s="1092"/>
      <c r="CY121" s="1092"/>
      <c r="CZ121" s="1092"/>
      <c r="DA121" s="1092"/>
      <c r="DB121" s="1092"/>
      <c r="DC121" s="1092"/>
      <c r="DD121" s="1092"/>
      <c r="DE121" s="1092"/>
      <c r="DF121" s="1093"/>
      <c r="DG121" s="990"/>
      <c r="DH121" s="991"/>
      <c r="DI121" s="991"/>
      <c r="DJ121" s="991"/>
      <c r="DK121" s="991"/>
      <c r="DL121" s="991"/>
      <c r="DM121" s="991"/>
      <c r="DN121" s="991"/>
      <c r="DO121" s="991"/>
      <c r="DP121" s="991"/>
      <c r="DQ121" s="991"/>
      <c r="DR121" s="991"/>
      <c r="DS121" s="991"/>
      <c r="DT121" s="991"/>
      <c r="DU121" s="991"/>
      <c r="DV121" s="992"/>
      <c r="DW121" s="992"/>
      <c r="DX121" s="992"/>
      <c r="DY121" s="992"/>
      <c r="DZ121" s="993"/>
    </row>
    <row r="122" spans="1:130" s="226" customFormat="1" ht="26.25" customHeight="1">
      <c r="A122" s="1130"/>
      <c r="B122" s="1017"/>
      <c r="C122" s="987" t="s">
        <v>438</v>
      </c>
      <c r="D122" s="988"/>
      <c r="E122" s="988"/>
      <c r="F122" s="988"/>
      <c r="G122" s="988"/>
      <c r="H122" s="988"/>
      <c r="I122" s="988"/>
      <c r="J122" s="988"/>
      <c r="K122" s="988"/>
      <c r="L122" s="988"/>
      <c r="M122" s="988"/>
      <c r="N122" s="988"/>
      <c r="O122" s="988"/>
      <c r="P122" s="988"/>
      <c r="Q122" s="988"/>
      <c r="R122" s="988"/>
      <c r="S122" s="988"/>
      <c r="T122" s="988"/>
      <c r="U122" s="988"/>
      <c r="V122" s="988"/>
      <c r="W122" s="988"/>
      <c r="X122" s="988"/>
      <c r="Y122" s="988"/>
      <c r="Z122" s="989"/>
      <c r="AA122" s="1029" t="s">
        <v>456</v>
      </c>
      <c r="AB122" s="1030"/>
      <c r="AC122" s="1030"/>
      <c r="AD122" s="1030"/>
      <c r="AE122" s="1031"/>
      <c r="AF122" s="1032" t="s">
        <v>452</v>
      </c>
      <c r="AG122" s="1030"/>
      <c r="AH122" s="1030"/>
      <c r="AI122" s="1030"/>
      <c r="AJ122" s="1031"/>
      <c r="AK122" s="1032" t="s">
        <v>447</v>
      </c>
      <c r="AL122" s="1030"/>
      <c r="AM122" s="1030"/>
      <c r="AN122" s="1030"/>
      <c r="AO122" s="1031"/>
      <c r="AP122" s="1033" t="s">
        <v>123</v>
      </c>
      <c r="AQ122" s="1034"/>
      <c r="AR122" s="1034"/>
      <c r="AS122" s="1034"/>
      <c r="AT122" s="1035"/>
      <c r="AU122" s="1063"/>
      <c r="AV122" s="1064"/>
      <c r="AW122" s="1064"/>
      <c r="AX122" s="1064"/>
      <c r="AY122" s="1065"/>
      <c r="AZ122" s="1045" t="s">
        <v>465</v>
      </c>
      <c r="BA122" s="1036"/>
      <c r="BB122" s="1036"/>
      <c r="BC122" s="1036"/>
      <c r="BD122" s="1036"/>
      <c r="BE122" s="1036"/>
      <c r="BF122" s="1036"/>
      <c r="BG122" s="1036"/>
      <c r="BH122" s="1036"/>
      <c r="BI122" s="1036"/>
      <c r="BJ122" s="1036"/>
      <c r="BK122" s="1036"/>
      <c r="BL122" s="1036"/>
      <c r="BM122" s="1036"/>
      <c r="BN122" s="1036"/>
      <c r="BO122" s="1036"/>
      <c r="BP122" s="1037"/>
      <c r="BQ122" s="1068">
        <v>1086069</v>
      </c>
      <c r="BR122" s="1069"/>
      <c r="BS122" s="1069"/>
      <c r="BT122" s="1069"/>
      <c r="BU122" s="1069"/>
      <c r="BV122" s="1069">
        <v>1150632</v>
      </c>
      <c r="BW122" s="1069"/>
      <c r="BX122" s="1069"/>
      <c r="BY122" s="1069"/>
      <c r="BZ122" s="1069"/>
      <c r="CA122" s="1069">
        <v>1135407</v>
      </c>
      <c r="CB122" s="1069"/>
      <c r="CC122" s="1069"/>
      <c r="CD122" s="1069"/>
      <c r="CE122" s="1069"/>
      <c r="CF122" s="1089">
        <v>146</v>
      </c>
      <c r="CG122" s="1090"/>
      <c r="CH122" s="1090"/>
      <c r="CI122" s="1090"/>
      <c r="CJ122" s="1090"/>
      <c r="CK122" s="1081"/>
      <c r="CL122" s="1082"/>
      <c r="CM122" s="1082"/>
      <c r="CN122" s="1082"/>
      <c r="CO122" s="1083"/>
      <c r="CP122" s="1091"/>
      <c r="CQ122" s="1092"/>
      <c r="CR122" s="1092"/>
      <c r="CS122" s="1092"/>
      <c r="CT122" s="1092"/>
      <c r="CU122" s="1092"/>
      <c r="CV122" s="1092"/>
      <c r="CW122" s="1092"/>
      <c r="CX122" s="1092"/>
      <c r="CY122" s="1092"/>
      <c r="CZ122" s="1092"/>
      <c r="DA122" s="1092"/>
      <c r="DB122" s="1092"/>
      <c r="DC122" s="1092"/>
      <c r="DD122" s="1092"/>
      <c r="DE122" s="1092"/>
      <c r="DF122" s="1093"/>
      <c r="DG122" s="990"/>
      <c r="DH122" s="991"/>
      <c r="DI122" s="991"/>
      <c r="DJ122" s="991"/>
      <c r="DK122" s="991"/>
      <c r="DL122" s="991"/>
      <c r="DM122" s="991"/>
      <c r="DN122" s="991"/>
      <c r="DO122" s="991"/>
      <c r="DP122" s="991"/>
      <c r="DQ122" s="991"/>
      <c r="DR122" s="991"/>
      <c r="DS122" s="991"/>
      <c r="DT122" s="991"/>
      <c r="DU122" s="991"/>
      <c r="DV122" s="992"/>
      <c r="DW122" s="992"/>
      <c r="DX122" s="992"/>
      <c r="DY122" s="992"/>
      <c r="DZ122" s="993"/>
    </row>
    <row r="123" spans="1:130" s="226" customFormat="1" ht="26.25" customHeight="1">
      <c r="A123" s="1130"/>
      <c r="B123" s="1017"/>
      <c r="C123" s="987" t="s">
        <v>444</v>
      </c>
      <c r="D123" s="988"/>
      <c r="E123" s="988"/>
      <c r="F123" s="988"/>
      <c r="G123" s="988"/>
      <c r="H123" s="988"/>
      <c r="I123" s="988"/>
      <c r="J123" s="988"/>
      <c r="K123" s="988"/>
      <c r="L123" s="988"/>
      <c r="M123" s="988"/>
      <c r="N123" s="988"/>
      <c r="O123" s="988"/>
      <c r="P123" s="988"/>
      <c r="Q123" s="988"/>
      <c r="R123" s="988"/>
      <c r="S123" s="988"/>
      <c r="T123" s="988"/>
      <c r="U123" s="988"/>
      <c r="V123" s="988"/>
      <c r="W123" s="988"/>
      <c r="X123" s="988"/>
      <c r="Y123" s="988"/>
      <c r="Z123" s="989"/>
      <c r="AA123" s="1029" t="s">
        <v>447</v>
      </c>
      <c r="AB123" s="1030"/>
      <c r="AC123" s="1030"/>
      <c r="AD123" s="1030"/>
      <c r="AE123" s="1031"/>
      <c r="AF123" s="1032" t="s">
        <v>123</v>
      </c>
      <c r="AG123" s="1030"/>
      <c r="AH123" s="1030"/>
      <c r="AI123" s="1030"/>
      <c r="AJ123" s="1031"/>
      <c r="AK123" s="1032" t="s">
        <v>451</v>
      </c>
      <c r="AL123" s="1030"/>
      <c r="AM123" s="1030"/>
      <c r="AN123" s="1030"/>
      <c r="AO123" s="1031"/>
      <c r="AP123" s="1033" t="s">
        <v>447</v>
      </c>
      <c r="AQ123" s="1034"/>
      <c r="AR123" s="1034"/>
      <c r="AS123" s="1034"/>
      <c r="AT123" s="1035"/>
      <c r="AU123" s="1066"/>
      <c r="AV123" s="1067"/>
      <c r="AW123" s="1067"/>
      <c r="AX123" s="1067"/>
      <c r="AY123" s="1067"/>
      <c r="AZ123" s="257" t="s">
        <v>181</v>
      </c>
      <c r="BA123" s="257"/>
      <c r="BB123" s="257"/>
      <c r="BC123" s="257"/>
      <c r="BD123" s="257"/>
      <c r="BE123" s="257"/>
      <c r="BF123" s="257"/>
      <c r="BG123" s="257"/>
      <c r="BH123" s="257"/>
      <c r="BI123" s="257"/>
      <c r="BJ123" s="257"/>
      <c r="BK123" s="257"/>
      <c r="BL123" s="257"/>
      <c r="BM123" s="257"/>
      <c r="BN123" s="257"/>
      <c r="BO123" s="1046" t="s">
        <v>466</v>
      </c>
      <c r="BP123" s="1077"/>
      <c r="BQ123" s="1136">
        <v>1663378</v>
      </c>
      <c r="BR123" s="1137"/>
      <c r="BS123" s="1137"/>
      <c r="BT123" s="1137"/>
      <c r="BU123" s="1137"/>
      <c r="BV123" s="1137">
        <v>1843854</v>
      </c>
      <c r="BW123" s="1137"/>
      <c r="BX123" s="1137"/>
      <c r="BY123" s="1137"/>
      <c r="BZ123" s="1137"/>
      <c r="CA123" s="1137">
        <v>1841496</v>
      </c>
      <c r="CB123" s="1137"/>
      <c r="CC123" s="1137"/>
      <c r="CD123" s="1137"/>
      <c r="CE123" s="1137"/>
      <c r="CF123" s="1070"/>
      <c r="CG123" s="1071"/>
      <c r="CH123" s="1071"/>
      <c r="CI123" s="1071"/>
      <c r="CJ123" s="1072"/>
      <c r="CK123" s="1081"/>
      <c r="CL123" s="1082"/>
      <c r="CM123" s="1082"/>
      <c r="CN123" s="1082"/>
      <c r="CO123" s="1083"/>
      <c r="CP123" s="1091"/>
      <c r="CQ123" s="1092"/>
      <c r="CR123" s="1092"/>
      <c r="CS123" s="1092"/>
      <c r="CT123" s="1092"/>
      <c r="CU123" s="1092"/>
      <c r="CV123" s="1092"/>
      <c r="CW123" s="1092"/>
      <c r="CX123" s="1092"/>
      <c r="CY123" s="1092"/>
      <c r="CZ123" s="1092"/>
      <c r="DA123" s="1092"/>
      <c r="DB123" s="1092"/>
      <c r="DC123" s="1092"/>
      <c r="DD123" s="1092"/>
      <c r="DE123" s="1092"/>
      <c r="DF123" s="1093"/>
      <c r="DG123" s="1029"/>
      <c r="DH123" s="1030"/>
      <c r="DI123" s="1030"/>
      <c r="DJ123" s="1030"/>
      <c r="DK123" s="1031"/>
      <c r="DL123" s="1032"/>
      <c r="DM123" s="1030"/>
      <c r="DN123" s="1030"/>
      <c r="DO123" s="1030"/>
      <c r="DP123" s="1031"/>
      <c r="DQ123" s="1032"/>
      <c r="DR123" s="1030"/>
      <c r="DS123" s="1030"/>
      <c r="DT123" s="1030"/>
      <c r="DU123" s="1031"/>
      <c r="DV123" s="1033"/>
      <c r="DW123" s="1034"/>
      <c r="DX123" s="1034"/>
      <c r="DY123" s="1034"/>
      <c r="DZ123" s="1035"/>
    </row>
    <row r="124" spans="1:130" s="226" customFormat="1" ht="26.25" customHeight="1" thickBot="1">
      <c r="A124" s="1130"/>
      <c r="B124" s="1017"/>
      <c r="C124" s="987" t="s">
        <v>449</v>
      </c>
      <c r="D124" s="988"/>
      <c r="E124" s="988"/>
      <c r="F124" s="988"/>
      <c r="G124" s="988"/>
      <c r="H124" s="988"/>
      <c r="I124" s="988"/>
      <c r="J124" s="988"/>
      <c r="K124" s="988"/>
      <c r="L124" s="988"/>
      <c r="M124" s="988"/>
      <c r="N124" s="988"/>
      <c r="O124" s="988"/>
      <c r="P124" s="988"/>
      <c r="Q124" s="988"/>
      <c r="R124" s="988"/>
      <c r="S124" s="988"/>
      <c r="T124" s="988"/>
      <c r="U124" s="988"/>
      <c r="V124" s="988"/>
      <c r="W124" s="988"/>
      <c r="X124" s="988"/>
      <c r="Y124" s="988"/>
      <c r="Z124" s="989"/>
      <c r="AA124" s="1029" t="s">
        <v>447</v>
      </c>
      <c r="AB124" s="1030"/>
      <c r="AC124" s="1030"/>
      <c r="AD124" s="1030"/>
      <c r="AE124" s="1031"/>
      <c r="AF124" s="1032" t="s">
        <v>447</v>
      </c>
      <c r="AG124" s="1030"/>
      <c r="AH124" s="1030"/>
      <c r="AI124" s="1030"/>
      <c r="AJ124" s="1031"/>
      <c r="AK124" s="1032" t="s">
        <v>448</v>
      </c>
      <c r="AL124" s="1030"/>
      <c r="AM124" s="1030"/>
      <c r="AN124" s="1030"/>
      <c r="AO124" s="1031"/>
      <c r="AP124" s="1033" t="s">
        <v>456</v>
      </c>
      <c r="AQ124" s="1034"/>
      <c r="AR124" s="1034"/>
      <c r="AS124" s="1034"/>
      <c r="AT124" s="1035"/>
      <c r="AU124" s="1132" t="s">
        <v>467</v>
      </c>
      <c r="AV124" s="1133"/>
      <c r="AW124" s="1133"/>
      <c r="AX124" s="1133"/>
      <c r="AY124" s="1133"/>
      <c r="AZ124" s="1133"/>
      <c r="BA124" s="1133"/>
      <c r="BB124" s="1133"/>
      <c r="BC124" s="1133"/>
      <c r="BD124" s="1133"/>
      <c r="BE124" s="1133"/>
      <c r="BF124" s="1133"/>
      <c r="BG124" s="1133"/>
      <c r="BH124" s="1133"/>
      <c r="BI124" s="1133"/>
      <c r="BJ124" s="1133"/>
      <c r="BK124" s="1133"/>
      <c r="BL124" s="1133"/>
      <c r="BM124" s="1133"/>
      <c r="BN124" s="1133"/>
      <c r="BO124" s="1133"/>
      <c r="BP124" s="1134"/>
      <c r="BQ124" s="1135" t="s">
        <v>123</v>
      </c>
      <c r="BR124" s="1099"/>
      <c r="BS124" s="1099"/>
      <c r="BT124" s="1099"/>
      <c r="BU124" s="1099"/>
      <c r="BV124" s="1099" t="s">
        <v>451</v>
      </c>
      <c r="BW124" s="1099"/>
      <c r="BX124" s="1099"/>
      <c r="BY124" s="1099"/>
      <c r="BZ124" s="1099"/>
      <c r="CA124" s="1099" t="s">
        <v>447</v>
      </c>
      <c r="CB124" s="1099"/>
      <c r="CC124" s="1099"/>
      <c r="CD124" s="1099"/>
      <c r="CE124" s="1099"/>
      <c r="CF124" s="1100"/>
      <c r="CG124" s="1101"/>
      <c r="CH124" s="1101"/>
      <c r="CI124" s="1101"/>
      <c r="CJ124" s="1102"/>
      <c r="CK124" s="1084"/>
      <c r="CL124" s="1084"/>
      <c r="CM124" s="1084"/>
      <c r="CN124" s="1084"/>
      <c r="CO124" s="1085"/>
      <c r="CP124" s="1091" t="s">
        <v>468</v>
      </c>
      <c r="CQ124" s="1092"/>
      <c r="CR124" s="1092"/>
      <c r="CS124" s="1092"/>
      <c r="CT124" s="1092"/>
      <c r="CU124" s="1092"/>
      <c r="CV124" s="1092"/>
      <c r="CW124" s="1092"/>
      <c r="CX124" s="1092"/>
      <c r="CY124" s="1092"/>
      <c r="CZ124" s="1092"/>
      <c r="DA124" s="1092"/>
      <c r="DB124" s="1092"/>
      <c r="DC124" s="1092"/>
      <c r="DD124" s="1092"/>
      <c r="DE124" s="1092"/>
      <c r="DF124" s="1093"/>
      <c r="DG124" s="1076" t="s">
        <v>123</v>
      </c>
      <c r="DH124" s="1055"/>
      <c r="DI124" s="1055"/>
      <c r="DJ124" s="1055"/>
      <c r="DK124" s="1056"/>
      <c r="DL124" s="1054" t="s">
        <v>451</v>
      </c>
      <c r="DM124" s="1055"/>
      <c r="DN124" s="1055"/>
      <c r="DO124" s="1055"/>
      <c r="DP124" s="1056"/>
      <c r="DQ124" s="1054" t="s">
        <v>456</v>
      </c>
      <c r="DR124" s="1055"/>
      <c r="DS124" s="1055"/>
      <c r="DT124" s="1055"/>
      <c r="DU124" s="1056"/>
      <c r="DV124" s="1057" t="s">
        <v>123</v>
      </c>
      <c r="DW124" s="1058"/>
      <c r="DX124" s="1058"/>
      <c r="DY124" s="1058"/>
      <c r="DZ124" s="1059"/>
    </row>
    <row r="125" spans="1:130" s="226" customFormat="1" ht="26.25" customHeight="1">
      <c r="A125" s="1130"/>
      <c r="B125" s="1017"/>
      <c r="C125" s="987" t="s">
        <v>455</v>
      </c>
      <c r="D125" s="988"/>
      <c r="E125" s="988"/>
      <c r="F125" s="988"/>
      <c r="G125" s="988"/>
      <c r="H125" s="988"/>
      <c r="I125" s="988"/>
      <c r="J125" s="988"/>
      <c r="K125" s="988"/>
      <c r="L125" s="988"/>
      <c r="M125" s="988"/>
      <c r="N125" s="988"/>
      <c r="O125" s="988"/>
      <c r="P125" s="988"/>
      <c r="Q125" s="988"/>
      <c r="R125" s="988"/>
      <c r="S125" s="988"/>
      <c r="T125" s="988"/>
      <c r="U125" s="988"/>
      <c r="V125" s="988"/>
      <c r="W125" s="988"/>
      <c r="X125" s="988"/>
      <c r="Y125" s="988"/>
      <c r="Z125" s="989"/>
      <c r="AA125" s="1029" t="s">
        <v>123</v>
      </c>
      <c r="AB125" s="1030"/>
      <c r="AC125" s="1030"/>
      <c r="AD125" s="1030"/>
      <c r="AE125" s="1031"/>
      <c r="AF125" s="1032" t="s">
        <v>447</v>
      </c>
      <c r="AG125" s="1030"/>
      <c r="AH125" s="1030"/>
      <c r="AI125" s="1030"/>
      <c r="AJ125" s="1031"/>
      <c r="AK125" s="1032" t="s">
        <v>450</v>
      </c>
      <c r="AL125" s="1030"/>
      <c r="AM125" s="1030"/>
      <c r="AN125" s="1030"/>
      <c r="AO125" s="1031"/>
      <c r="AP125" s="1033" t="s">
        <v>447</v>
      </c>
      <c r="AQ125" s="1034"/>
      <c r="AR125" s="1034"/>
      <c r="AS125" s="1034"/>
      <c r="AT125" s="1035"/>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4" t="s">
        <v>469</v>
      </c>
      <c r="CL125" s="1079"/>
      <c r="CM125" s="1079"/>
      <c r="CN125" s="1079"/>
      <c r="CO125" s="1080"/>
      <c r="CP125" s="1011" t="s">
        <v>470</v>
      </c>
      <c r="CQ125" s="960"/>
      <c r="CR125" s="960"/>
      <c r="CS125" s="960"/>
      <c r="CT125" s="960"/>
      <c r="CU125" s="960"/>
      <c r="CV125" s="960"/>
      <c r="CW125" s="960"/>
      <c r="CX125" s="960"/>
      <c r="CY125" s="960"/>
      <c r="CZ125" s="960"/>
      <c r="DA125" s="960"/>
      <c r="DB125" s="960"/>
      <c r="DC125" s="960"/>
      <c r="DD125" s="960"/>
      <c r="DE125" s="960"/>
      <c r="DF125" s="961"/>
      <c r="DG125" s="997" t="s">
        <v>123</v>
      </c>
      <c r="DH125" s="998"/>
      <c r="DI125" s="998"/>
      <c r="DJ125" s="998"/>
      <c r="DK125" s="998"/>
      <c r="DL125" s="998" t="s">
        <v>456</v>
      </c>
      <c r="DM125" s="998"/>
      <c r="DN125" s="998"/>
      <c r="DO125" s="998"/>
      <c r="DP125" s="998"/>
      <c r="DQ125" s="998" t="s">
        <v>451</v>
      </c>
      <c r="DR125" s="998"/>
      <c r="DS125" s="998"/>
      <c r="DT125" s="998"/>
      <c r="DU125" s="998"/>
      <c r="DV125" s="999" t="s">
        <v>447</v>
      </c>
      <c r="DW125" s="999"/>
      <c r="DX125" s="999"/>
      <c r="DY125" s="999"/>
      <c r="DZ125" s="1000"/>
    </row>
    <row r="126" spans="1:130" s="226" customFormat="1" ht="26.25" customHeight="1" thickBot="1">
      <c r="A126" s="1130"/>
      <c r="B126" s="1017"/>
      <c r="C126" s="987" t="s">
        <v>458</v>
      </c>
      <c r="D126" s="988"/>
      <c r="E126" s="988"/>
      <c r="F126" s="988"/>
      <c r="G126" s="988"/>
      <c r="H126" s="988"/>
      <c r="I126" s="988"/>
      <c r="J126" s="988"/>
      <c r="K126" s="988"/>
      <c r="L126" s="988"/>
      <c r="M126" s="988"/>
      <c r="N126" s="988"/>
      <c r="O126" s="988"/>
      <c r="P126" s="988"/>
      <c r="Q126" s="988"/>
      <c r="R126" s="988"/>
      <c r="S126" s="988"/>
      <c r="T126" s="988"/>
      <c r="U126" s="988"/>
      <c r="V126" s="988"/>
      <c r="W126" s="988"/>
      <c r="X126" s="988"/>
      <c r="Y126" s="988"/>
      <c r="Z126" s="989"/>
      <c r="AA126" s="1029" t="s">
        <v>451</v>
      </c>
      <c r="AB126" s="1030"/>
      <c r="AC126" s="1030"/>
      <c r="AD126" s="1030"/>
      <c r="AE126" s="1031"/>
      <c r="AF126" s="1032" t="s">
        <v>451</v>
      </c>
      <c r="AG126" s="1030"/>
      <c r="AH126" s="1030"/>
      <c r="AI126" s="1030"/>
      <c r="AJ126" s="1031"/>
      <c r="AK126" s="1032" t="s">
        <v>447</v>
      </c>
      <c r="AL126" s="1030"/>
      <c r="AM126" s="1030"/>
      <c r="AN126" s="1030"/>
      <c r="AO126" s="1031"/>
      <c r="AP126" s="1033" t="s">
        <v>451</v>
      </c>
      <c r="AQ126" s="1034"/>
      <c r="AR126" s="1034"/>
      <c r="AS126" s="1034"/>
      <c r="AT126" s="1035"/>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5"/>
      <c r="CL126" s="1082"/>
      <c r="CM126" s="1082"/>
      <c r="CN126" s="1082"/>
      <c r="CO126" s="1083"/>
      <c r="CP126" s="1020" t="s">
        <v>471</v>
      </c>
      <c r="CQ126" s="1021"/>
      <c r="CR126" s="1021"/>
      <c r="CS126" s="1021"/>
      <c r="CT126" s="1021"/>
      <c r="CU126" s="1021"/>
      <c r="CV126" s="1021"/>
      <c r="CW126" s="1021"/>
      <c r="CX126" s="1021"/>
      <c r="CY126" s="1021"/>
      <c r="CZ126" s="1021"/>
      <c r="DA126" s="1021"/>
      <c r="DB126" s="1021"/>
      <c r="DC126" s="1021"/>
      <c r="DD126" s="1021"/>
      <c r="DE126" s="1021"/>
      <c r="DF126" s="1022"/>
      <c r="DG126" s="990" t="s">
        <v>123</v>
      </c>
      <c r="DH126" s="991"/>
      <c r="DI126" s="991"/>
      <c r="DJ126" s="991"/>
      <c r="DK126" s="991"/>
      <c r="DL126" s="991" t="s">
        <v>123</v>
      </c>
      <c r="DM126" s="991"/>
      <c r="DN126" s="991"/>
      <c r="DO126" s="991"/>
      <c r="DP126" s="991"/>
      <c r="DQ126" s="991" t="s">
        <v>123</v>
      </c>
      <c r="DR126" s="991"/>
      <c r="DS126" s="991"/>
      <c r="DT126" s="991"/>
      <c r="DU126" s="991"/>
      <c r="DV126" s="992" t="s">
        <v>123</v>
      </c>
      <c r="DW126" s="992"/>
      <c r="DX126" s="992"/>
      <c r="DY126" s="992"/>
      <c r="DZ126" s="993"/>
    </row>
    <row r="127" spans="1:130" s="226" customFormat="1" ht="26.25" customHeight="1">
      <c r="A127" s="1131"/>
      <c r="B127" s="1019"/>
      <c r="C127" s="1073" t="s">
        <v>472</v>
      </c>
      <c r="D127" s="1074"/>
      <c r="E127" s="1074"/>
      <c r="F127" s="1074"/>
      <c r="G127" s="1074"/>
      <c r="H127" s="1074"/>
      <c r="I127" s="1074"/>
      <c r="J127" s="1074"/>
      <c r="K127" s="1074"/>
      <c r="L127" s="1074"/>
      <c r="M127" s="1074"/>
      <c r="N127" s="1074"/>
      <c r="O127" s="1074"/>
      <c r="P127" s="1074"/>
      <c r="Q127" s="1074"/>
      <c r="R127" s="1074"/>
      <c r="S127" s="1074"/>
      <c r="T127" s="1074"/>
      <c r="U127" s="1074"/>
      <c r="V127" s="1074"/>
      <c r="W127" s="1074"/>
      <c r="X127" s="1074"/>
      <c r="Y127" s="1074"/>
      <c r="Z127" s="1075"/>
      <c r="AA127" s="1029" t="s">
        <v>451</v>
      </c>
      <c r="AB127" s="1030"/>
      <c r="AC127" s="1030"/>
      <c r="AD127" s="1030"/>
      <c r="AE127" s="1031"/>
      <c r="AF127" s="1032" t="s">
        <v>456</v>
      </c>
      <c r="AG127" s="1030"/>
      <c r="AH127" s="1030"/>
      <c r="AI127" s="1030"/>
      <c r="AJ127" s="1031"/>
      <c r="AK127" s="1032" t="s">
        <v>450</v>
      </c>
      <c r="AL127" s="1030"/>
      <c r="AM127" s="1030"/>
      <c r="AN127" s="1030"/>
      <c r="AO127" s="1031"/>
      <c r="AP127" s="1033" t="s">
        <v>450</v>
      </c>
      <c r="AQ127" s="1034"/>
      <c r="AR127" s="1034"/>
      <c r="AS127" s="1034"/>
      <c r="AT127" s="1035"/>
      <c r="AU127" s="262"/>
      <c r="AV127" s="262"/>
      <c r="AW127" s="262"/>
      <c r="AX127" s="1103" t="s">
        <v>473</v>
      </c>
      <c r="AY127" s="1104"/>
      <c r="AZ127" s="1104"/>
      <c r="BA127" s="1104"/>
      <c r="BB127" s="1104"/>
      <c r="BC127" s="1104"/>
      <c r="BD127" s="1104"/>
      <c r="BE127" s="1105"/>
      <c r="BF127" s="1106" t="s">
        <v>474</v>
      </c>
      <c r="BG127" s="1104"/>
      <c r="BH127" s="1104"/>
      <c r="BI127" s="1104"/>
      <c r="BJ127" s="1104"/>
      <c r="BK127" s="1104"/>
      <c r="BL127" s="1105"/>
      <c r="BM127" s="1106" t="s">
        <v>475</v>
      </c>
      <c r="BN127" s="1104"/>
      <c r="BO127" s="1104"/>
      <c r="BP127" s="1104"/>
      <c r="BQ127" s="1104"/>
      <c r="BR127" s="1104"/>
      <c r="BS127" s="1105"/>
      <c r="BT127" s="1106" t="s">
        <v>476</v>
      </c>
      <c r="BU127" s="1104"/>
      <c r="BV127" s="1104"/>
      <c r="BW127" s="1104"/>
      <c r="BX127" s="1104"/>
      <c r="BY127" s="1104"/>
      <c r="BZ127" s="1128"/>
      <c r="CA127" s="262"/>
      <c r="CB127" s="262"/>
      <c r="CC127" s="262"/>
      <c r="CD127" s="263"/>
      <c r="CE127" s="263"/>
      <c r="CF127" s="263"/>
      <c r="CG127" s="260"/>
      <c r="CH127" s="260"/>
      <c r="CI127" s="260"/>
      <c r="CJ127" s="261"/>
      <c r="CK127" s="1095"/>
      <c r="CL127" s="1082"/>
      <c r="CM127" s="1082"/>
      <c r="CN127" s="1082"/>
      <c r="CO127" s="1083"/>
      <c r="CP127" s="1020" t="s">
        <v>477</v>
      </c>
      <c r="CQ127" s="1021"/>
      <c r="CR127" s="1021"/>
      <c r="CS127" s="1021"/>
      <c r="CT127" s="1021"/>
      <c r="CU127" s="1021"/>
      <c r="CV127" s="1021"/>
      <c r="CW127" s="1021"/>
      <c r="CX127" s="1021"/>
      <c r="CY127" s="1021"/>
      <c r="CZ127" s="1021"/>
      <c r="DA127" s="1021"/>
      <c r="DB127" s="1021"/>
      <c r="DC127" s="1021"/>
      <c r="DD127" s="1021"/>
      <c r="DE127" s="1021"/>
      <c r="DF127" s="1022"/>
      <c r="DG127" s="990" t="s">
        <v>451</v>
      </c>
      <c r="DH127" s="991"/>
      <c r="DI127" s="991"/>
      <c r="DJ127" s="991"/>
      <c r="DK127" s="991"/>
      <c r="DL127" s="991" t="s">
        <v>447</v>
      </c>
      <c r="DM127" s="991"/>
      <c r="DN127" s="991"/>
      <c r="DO127" s="991"/>
      <c r="DP127" s="991"/>
      <c r="DQ127" s="991" t="s">
        <v>123</v>
      </c>
      <c r="DR127" s="991"/>
      <c r="DS127" s="991"/>
      <c r="DT127" s="991"/>
      <c r="DU127" s="991"/>
      <c r="DV127" s="992" t="s">
        <v>447</v>
      </c>
      <c r="DW127" s="992"/>
      <c r="DX127" s="992"/>
      <c r="DY127" s="992"/>
      <c r="DZ127" s="993"/>
    </row>
    <row r="128" spans="1:130" s="226" customFormat="1" ht="26.25" customHeight="1" thickBot="1">
      <c r="A128" s="1114" t="s">
        <v>478</v>
      </c>
      <c r="B128" s="1115"/>
      <c r="C128" s="1115"/>
      <c r="D128" s="1115"/>
      <c r="E128" s="1115"/>
      <c r="F128" s="1115"/>
      <c r="G128" s="1115"/>
      <c r="H128" s="1115"/>
      <c r="I128" s="1115"/>
      <c r="J128" s="1115"/>
      <c r="K128" s="1115"/>
      <c r="L128" s="1115"/>
      <c r="M128" s="1115"/>
      <c r="N128" s="1115"/>
      <c r="O128" s="1115"/>
      <c r="P128" s="1115"/>
      <c r="Q128" s="1115"/>
      <c r="R128" s="1115"/>
      <c r="S128" s="1115"/>
      <c r="T128" s="1115"/>
      <c r="U128" s="1115"/>
      <c r="V128" s="1115"/>
      <c r="W128" s="1116" t="s">
        <v>479</v>
      </c>
      <c r="X128" s="1116"/>
      <c r="Y128" s="1116"/>
      <c r="Z128" s="1117"/>
      <c r="AA128" s="1118" t="s">
        <v>450</v>
      </c>
      <c r="AB128" s="1119"/>
      <c r="AC128" s="1119"/>
      <c r="AD128" s="1119"/>
      <c r="AE128" s="1120"/>
      <c r="AF128" s="1121" t="s">
        <v>123</v>
      </c>
      <c r="AG128" s="1119"/>
      <c r="AH128" s="1119"/>
      <c r="AI128" s="1119"/>
      <c r="AJ128" s="1120"/>
      <c r="AK128" s="1121" t="s">
        <v>447</v>
      </c>
      <c r="AL128" s="1119"/>
      <c r="AM128" s="1119"/>
      <c r="AN128" s="1119"/>
      <c r="AO128" s="1120"/>
      <c r="AP128" s="1122"/>
      <c r="AQ128" s="1123"/>
      <c r="AR128" s="1123"/>
      <c r="AS128" s="1123"/>
      <c r="AT128" s="1124"/>
      <c r="AU128" s="262"/>
      <c r="AV128" s="262"/>
      <c r="AW128" s="262"/>
      <c r="AX128" s="959" t="s">
        <v>480</v>
      </c>
      <c r="AY128" s="960"/>
      <c r="AZ128" s="960"/>
      <c r="BA128" s="960"/>
      <c r="BB128" s="960"/>
      <c r="BC128" s="960"/>
      <c r="BD128" s="960"/>
      <c r="BE128" s="961"/>
      <c r="BF128" s="1125" t="s">
        <v>123</v>
      </c>
      <c r="BG128" s="1126"/>
      <c r="BH128" s="1126"/>
      <c r="BI128" s="1126"/>
      <c r="BJ128" s="1126"/>
      <c r="BK128" s="1126"/>
      <c r="BL128" s="1127"/>
      <c r="BM128" s="1125">
        <v>15</v>
      </c>
      <c r="BN128" s="1126"/>
      <c r="BO128" s="1126"/>
      <c r="BP128" s="1126"/>
      <c r="BQ128" s="1126"/>
      <c r="BR128" s="1126"/>
      <c r="BS128" s="1127"/>
      <c r="BT128" s="1125">
        <v>20</v>
      </c>
      <c r="BU128" s="1126"/>
      <c r="BV128" s="1126"/>
      <c r="BW128" s="1126"/>
      <c r="BX128" s="1126"/>
      <c r="BY128" s="1126"/>
      <c r="BZ128" s="1150"/>
      <c r="CA128" s="263"/>
      <c r="CB128" s="263"/>
      <c r="CC128" s="263"/>
      <c r="CD128" s="263"/>
      <c r="CE128" s="263"/>
      <c r="CF128" s="263"/>
      <c r="CG128" s="260"/>
      <c r="CH128" s="260"/>
      <c r="CI128" s="260"/>
      <c r="CJ128" s="261"/>
      <c r="CK128" s="1096"/>
      <c r="CL128" s="1097"/>
      <c r="CM128" s="1097"/>
      <c r="CN128" s="1097"/>
      <c r="CO128" s="1098"/>
      <c r="CP128" s="1107" t="s">
        <v>481</v>
      </c>
      <c r="CQ128" s="1108"/>
      <c r="CR128" s="1108"/>
      <c r="CS128" s="1108"/>
      <c r="CT128" s="1108"/>
      <c r="CU128" s="1108"/>
      <c r="CV128" s="1108"/>
      <c r="CW128" s="1108"/>
      <c r="CX128" s="1108"/>
      <c r="CY128" s="1108"/>
      <c r="CZ128" s="1108"/>
      <c r="DA128" s="1108"/>
      <c r="DB128" s="1108"/>
      <c r="DC128" s="1108"/>
      <c r="DD128" s="1108"/>
      <c r="DE128" s="1108"/>
      <c r="DF128" s="1109"/>
      <c r="DG128" s="1110" t="s">
        <v>447</v>
      </c>
      <c r="DH128" s="1111"/>
      <c r="DI128" s="1111"/>
      <c r="DJ128" s="1111"/>
      <c r="DK128" s="1111"/>
      <c r="DL128" s="1111" t="s">
        <v>447</v>
      </c>
      <c r="DM128" s="1111"/>
      <c r="DN128" s="1111"/>
      <c r="DO128" s="1111"/>
      <c r="DP128" s="1111"/>
      <c r="DQ128" s="1111" t="s">
        <v>447</v>
      </c>
      <c r="DR128" s="1111"/>
      <c r="DS128" s="1111"/>
      <c r="DT128" s="1111"/>
      <c r="DU128" s="1111"/>
      <c r="DV128" s="1112" t="s">
        <v>447</v>
      </c>
      <c r="DW128" s="1112"/>
      <c r="DX128" s="1112"/>
      <c r="DY128" s="1112"/>
      <c r="DZ128" s="1113"/>
    </row>
    <row r="129" spans="1:131" s="226" customFormat="1" ht="26.25" customHeight="1">
      <c r="A129" s="1001" t="s">
        <v>101</v>
      </c>
      <c r="B129" s="1002"/>
      <c r="C129" s="1002"/>
      <c r="D129" s="1002"/>
      <c r="E129" s="1002"/>
      <c r="F129" s="1002"/>
      <c r="G129" s="1002"/>
      <c r="H129" s="1002"/>
      <c r="I129" s="1002"/>
      <c r="J129" s="1002"/>
      <c r="K129" s="1002"/>
      <c r="L129" s="1002"/>
      <c r="M129" s="1002"/>
      <c r="N129" s="1002"/>
      <c r="O129" s="1002"/>
      <c r="P129" s="1002"/>
      <c r="Q129" s="1002"/>
      <c r="R129" s="1002"/>
      <c r="S129" s="1002"/>
      <c r="T129" s="1002"/>
      <c r="U129" s="1002"/>
      <c r="V129" s="1002"/>
      <c r="W129" s="1144" t="s">
        <v>482</v>
      </c>
      <c r="X129" s="1145"/>
      <c r="Y129" s="1145"/>
      <c r="Z129" s="1146"/>
      <c r="AA129" s="1029">
        <v>922613</v>
      </c>
      <c r="AB129" s="1030"/>
      <c r="AC129" s="1030"/>
      <c r="AD129" s="1030"/>
      <c r="AE129" s="1031"/>
      <c r="AF129" s="1032">
        <v>904481</v>
      </c>
      <c r="AG129" s="1030"/>
      <c r="AH129" s="1030"/>
      <c r="AI129" s="1030"/>
      <c r="AJ129" s="1031"/>
      <c r="AK129" s="1032">
        <v>887648</v>
      </c>
      <c r="AL129" s="1030"/>
      <c r="AM129" s="1030"/>
      <c r="AN129" s="1030"/>
      <c r="AO129" s="1031"/>
      <c r="AP129" s="1147"/>
      <c r="AQ129" s="1148"/>
      <c r="AR129" s="1148"/>
      <c r="AS129" s="1148"/>
      <c r="AT129" s="1149"/>
      <c r="AU129" s="264"/>
      <c r="AV129" s="264"/>
      <c r="AW129" s="264"/>
      <c r="AX129" s="1138" t="s">
        <v>483</v>
      </c>
      <c r="AY129" s="1021"/>
      <c r="AZ129" s="1021"/>
      <c r="BA129" s="1021"/>
      <c r="BB129" s="1021"/>
      <c r="BC129" s="1021"/>
      <c r="BD129" s="1021"/>
      <c r="BE129" s="1022"/>
      <c r="BF129" s="1139" t="s">
        <v>123</v>
      </c>
      <c r="BG129" s="1140"/>
      <c r="BH129" s="1140"/>
      <c r="BI129" s="1140"/>
      <c r="BJ129" s="1140"/>
      <c r="BK129" s="1140"/>
      <c r="BL129" s="1141"/>
      <c r="BM129" s="1139">
        <v>20</v>
      </c>
      <c r="BN129" s="1140"/>
      <c r="BO129" s="1140"/>
      <c r="BP129" s="1140"/>
      <c r="BQ129" s="1140"/>
      <c r="BR129" s="1140"/>
      <c r="BS129" s="1141"/>
      <c r="BT129" s="1139">
        <v>30</v>
      </c>
      <c r="BU129" s="1142"/>
      <c r="BV129" s="1142"/>
      <c r="BW129" s="1142"/>
      <c r="BX129" s="1142"/>
      <c r="BY129" s="1142"/>
      <c r="BZ129" s="1143"/>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1001" t="s">
        <v>484</v>
      </c>
      <c r="B130" s="1002"/>
      <c r="C130" s="1002"/>
      <c r="D130" s="1002"/>
      <c r="E130" s="1002"/>
      <c r="F130" s="1002"/>
      <c r="G130" s="1002"/>
      <c r="H130" s="1002"/>
      <c r="I130" s="1002"/>
      <c r="J130" s="1002"/>
      <c r="K130" s="1002"/>
      <c r="L130" s="1002"/>
      <c r="M130" s="1002"/>
      <c r="N130" s="1002"/>
      <c r="O130" s="1002"/>
      <c r="P130" s="1002"/>
      <c r="Q130" s="1002"/>
      <c r="R130" s="1002"/>
      <c r="S130" s="1002"/>
      <c r="T130" s="1002"/>
      <c r="U130" s="1002"/>
      <c r="V130" s="1002"/>
      <c r="W130" s="1144" t="s">
        <v>485</v>
      </c>
      <c r="X130" s="1145"/>
      <c r="Y130" s="1145"/>
      <c r="Z130" s="1146"/>
      <c r="AA130" s="1029">
        <v>113881</v>
      </c>
      <c r="AB130" s="1030"/>
      <c r="AC130" s="1030"/>
      <c r="AD130" s="1030"/>
      <c r="AE130" s="1031"/>
      <c r="AF130" s="1032">
        <v>104387</v>
      </c>
      <c r="AG130" s="1030"/>
      <c r="AH130" s="1030"/>
      <c r="AI130" s="1030"/>
      <c r="AJ130" s="1031"/>
      <c r="AK130" s="1032">
        <v>109794</v>
      </c>
      <c r="AL130" s="1030"/>
      <c r="AM130" s="1030"/>
      <c r="AN130" s="1030"/>
      <c r="AO130" s="1031"/>
      <c r="AP130" s="1147"/>
      <c r="AQ130" s="1148"/>
      <c r="AR130" s="1148"/>
      <c r="AS130" s="1148"/>
      <c r="AT130" s="1149"/>
      <c r="AU130" s="264"/>
      <c r="AV130" s="264"/>
      <c r="AW130" s="264"/>
      <c r="AX130" s="1138" t="s">
        <v>486</v>
      </c>
      <c r="AY130" s="1021"/>
      <c r="AZ130" s="1021"/>
      <c r="BA130" s="1021"/>
      <c r="BB130" s="1021"/>
      <c r="BC130" s="1021"/>
      <c r="BD130" s="1021"/>
      <c r="BE130" s="1022"/>
      <c r="BF130" s="1175">
        <v>2.2000000000000002</v>
      </c>
      <c r="BG130" s="1176"/>
      <c r="BH130" s="1176"/>
      <c r="BI130" s="1176"/>
      <c r="BJ130" s="1176"/>
      <c r="BK130" s="1176"/>
      <c r="BL130" s="1177"/>
      <c r="BM130" s="1175">
        <v>25</v>
      </c>
      <c r="BN130" s="1176"/>
      <c r="BO130" s="1176"/>
      <c r="BP130" s="1176"/>
      <c r="BQ130" s="1176"/>
      <c r="BR130" s="1176"/>
      <c r="BS130" s="1177"/>
      <c r="BT130" s="1175">
        <v>35</v>
      </c>
      <c r="BU130" s="1178"/>
      <c r="BV130" s="1178"/>
      <c r="BW130" s="1178"/>
      <c r="BX130" s="1178"/>
      <c r="BY130" s="1178"/>
      <c r="BZ130" s="1179"/>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80"/>
      <c r="B131" s="1181"/>
      <c r="C131" s="1181"/>
      <c r="D131" s="1181"/>
      <c r="E131" s="1181"/>
      <c r="F131" s="1181"/>
      <c r="G131" s="1181"/>
      <c r="H131" s="1181"/>
      <c r="I131" s="1181"/>
      <c r="J131" s="1181"/>
      <c r="K131" s="1181"/>
      <c r="L131" s="1181"/>
      <c r="M131" s="1181"/>
      <c r="N131" s="1181"/>
      <c r="O131" s="1181"/>
      <c r="P131" s="1181"/>
      <c r="Q131" s="1181"/>
      <c r="R131" s="1181"/>
      <c r="S131" s="1181"/>
      <c r="T131" s="1181"/>
      <c r="U131" s="1181"/>
      <c r="V131" s="1181"/>
      <c r="W131" s="1182" t="s">
        <v>487</v>
      </c>
      <c r="X131" s="1183"/>
      <c r="Y131" s="1183"/>
      <c r="Z131" s="1184"/>
      <c r="AA131" s="1076">
        <v>808732</v>
      </c>
      <c r="AB131" s="1055"/>
      <c r="AC131" s="1055"/>
      <c r="AD131" s="1055"/>
      <c r="AE131" s="1056"/>
      <c r="AF131" s="1054">
        <v>800094</v>
      </c>
      <c r="AG131" s="1055"/>
      <c r="AH131" s="1055"/>
      <c r="AI131" s="1055"/>
      <c r="AJ131" s="1056"/>
      <c r="AK131" s="1054">
        <v>777854</v>
      </c>
      <c r="AL131" s="1055"/>
      <c r="AM131" s="1055"/>
      <c r="AN131" s="1055"/>
      <c r="AO131" s="1056"/>
      <c r="AP131" s="1185"/>
      <c r="AQ131" s="1186"/>
      <c r="AR131" s="1186"/>
      <c r="AS131" s="1186"/>
      <c r="AT131" s="1187"/>
      <c r="AU131" s="264"/>
      <c r="AV131" s="264"/>
      <c r="AW131" s="264"/>
      <c r="AX131" s="1157" t="s">
        <v>488</v>
      </c>
      <c r="AY131" s="1108"/>
      <c r="AZ131" s="1108"/>
      <c r="BA131" s="1108"/>
      <c r="BB131" s="1108"/>
      <c r="BC131" s="1108"/>
      <c r="BD131" s="1108"/>
      <c r="BE131" s="1109"/>
      <c r="BF131" s="1158" t="s">
        <v>123</v>
      </c>
      <c r="BG131" s="1159"/>
      <c r="BH131" s="1159"/>
      <c r="BI131" s="1159"/>
      <c r="BJ131" s="1159"/>
      <c r="BK131" s="1159"/>
      <c r="BL131" s="1160"/>
      <c r="BM131" s="1158">
        <v>350</v>
      </c>
      <c r="BN131" s="1159"/>
      <c r="BO131" s="1159"/>
      <c r="BP131" s="1159"/>
      <c r="BQ131" s="1159"/>
      <c r="BR131" s="1159"/>
      <c r="BS131" s="1160"/>
      <c r="BT131" s="1161"/>
      <c r="BU131" s="1162"/>
      <c r="BV131" s="1162"/>
      <c r="BW131" s="1162"/>
      <c r="BX131" s="1162"/>
      <c r="BY131" s="1162"/>
      <c r="BZ131" s="116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64" t="s">
        <v>489</v>
      </c>
      <c r="B132" s="1165"/>
      <c r="C132" s="1165"/>
      <c r="D132" s="1165"/>
      <c r="E132" s="1165"/>
      <c r="F132" s="1165"/>
      <c r="G132" s="1165"/>
      <c r="H132" s="1165"/>
      <c r="I132" s="1165"/>
      <c r="J132" s="1165"/>
      <c r="K132" s="1165"/>
      <c r="L132" s="1165"/>
      <c r="M132" s="1165"/>
      <c r="N132" s="1165"/>
      <c r="O132" s="1165"/>
      <c r="P132" s="1165"/>
      <c r="Q132" s="1165"/>
      <c r="R132" s="1165"/>
      <c r="S132" s="1165"/>
      <c r="T132" s="1165"/>
      <c r="U132" s="1165"/>
      <c r="V132" s="1168" t="s">
        <v>490</v>
      </c>
      <c r="W132" s="1168"/>
      <c r="X132" s="1168"/>
      <c r="Y132" s="1168"/>
      <c r="Z132" s="1169"/>
      <c r="AA132" s="1170">
        <v>1.3401225619999999</v>
      </c>
      <c r="AB132" s="1171"/>
      <c r="AC132" s="1171"/>
      <c r="AD132" s="1171"/>
      <c r="AE132" s="1172"/>
      <c r="AF132" s="1173">
        <v>2.59132052</v>
      </c>
      <c r="AG132" s="1171"/>
      <c r="AH132" s="1171"/>
      <c r="AI132" s="1171"/>
      <c r="AJ132" s="1172"/>
      <c r="AK132" s="1173">
        <v>2.6754378069999998</v>
      </c>
      <c r="AL132" s="1171"/>
      <c r="AM132" s="1171"/>
      <c r="AN132" s="1171"/>
      <c r="AO132" s="1172"/>
      <c r="AP132" s="1070"/>
      <c r="AQ132" s="1071"/>
      <c r="AR132" s="1071"/>
      <c r="AS132" s="1071"/>
      <c r="AT132" s="1174"/>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66"/>
      <c r="B133" s="1167"/>
      <c r="C133" s="1167"/>
      <c r="D133" s="1167"/>
      <c r="E133" s="1167"/>
      <c r="F133" s="1167"/>
      <c r="G133" s="1167"/>
      <c r="H133" s="1167"/>
      <c r="I133" s="1167"/>
      <c r="J133" s="1167"/>
      <c r="K133" s="1167"/>
      <c r="L133" s="1167"/>
      <c r="M133" s="1167"/>
      <c r="N133" s="1167"/>
      <c r="O133" s="1167"/>
      <c r="P133" s="1167"/>
      <c r="Q133" s="1167"/>
      <c r="R133" s="1167"/>
      <c r="S133" s="1167"/>
      <c r="T133" s="1167"/>
      <c r="U133" s="1167"/>
      <c r="V133" s="1151" t="s">
        <v>491</v>
      </c>
      <c r="W133" s="1151"/>
      <c r="X133" s="1151"/>
      <c r="Y133" s="1151"/>
      <c r="Z133" s="1152"/>
      <c r="AA133" s="1153">
        <v>8.5</v>
      </c>
      <c r="AB133" s="1154"/>
      <c r="AC133" s="1154"/>
      <c r="AD133" s="1154"/>
      <c r="AE133" s="1155"/>
      <c r="AF133" s="1153">
        <v>4.9000000000000004</v>
      </c>
      <c r="AG133" s="1154"/>
      <c r="AH133" s="1154"/>
      <c r="AI133" s="1154"/>
      <c r="AJ133" s="1155"/>
      <c r="AK133" s="1153">
        <v>2.2000000000000002</v>
      </c>
      <c r="AL133" s="1154"/>
      <c r="AM133" s="1154"/>
      <c r="AN133" s="1154"/>
      <c r="AO133" s="1155"/>
      <c r="AP133" s="1100"/>
      <c r="AQ133" s="1101"/>
      <c r="AR133" s="1101"/>
      <c r="AS133" s="1101"/>
      <c r="AT133" s="1156"/>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qOcPm8powSTKO2Sf75wHAkI171ZyEDfmXxKBPckr3Q/9I7+LaKKVYfgc9q+Di/SSWyOyFCIcgPVssza05vaGEQ==" saltValue="E1RzHGu8dVeL2JRcJMJPN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492</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N5Pz4Z9zThsx1qtDk4btYgat4Bxxg9k6DAdSLEWAhevBvPmMKre4W8j7L34pZpjxu0b2dVjwvM3TICbpOoT73A==" saltValue="vEoAstq8Gzs3JNcaiEwTN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Cn3nUQfu+oxDTO1YEYfRO2hw02lxLazQQj+UdgRoCcfMjCn+e9jWGFmrtFXTyzbcnwmJ58BwP3YApnci3ULXDA==" saltValue="TmKAw0YmzsecHjJDJ18UTQ==" spinCount="100000" sheet="1" objects="1" scenarios="1"/>
  <dataConsolidate/>
  <phoneticPr fontId="2"/>
  <printOptions horizontalCentered="1" verticalCentered="1"/>
  <pageMargins left="0" right="0" top="0" bottom="0" header="0" footer="0"/>
  <pageSetup paperSize="9" scale="48"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cols>
    <col min="1" max="36" width="2.37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493</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494</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1" t="s">
        <v>495</v>
      </c>
      <c r="AP7" s="283"/>
      <c r="AQ7" s="284" t="s">
        <v>496</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2"/>
      <c r="AP8" s="289" t="s">
        <v>497</v>
      </c>
      <c r="AQ8" s="290" t="s">
        <v>498</v>
      </c>
      <c r="AR8" s="291" t="s">
        <v>499</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3" t="s">
        <v>500</v>
      </c>
      <c r="AL9" s="1194"/>
      <c r="AM9" s="1194"/>
      <c r="AN9" s="1195"/>
      <c r="AO9" s="292">
        <v>351843</v>
      </c>
      <c r="AP9" s="292">
        <v>252761</v>
      </c>
      <c r="AQ9" s="293">
        <v>216903</v>
      </c>
      <c r="AR9" s="294">
        <v>16.5</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3" t="s">
        <v>501</v>
      </c>
      <c r="AL10" s="1194"/>
      <c r="AM10" s="1194"/>
      <c r="AN10" s="1195"/>
      <c r="AO10" s="295">
        <v>23687</v>
      </c>
      <c r="AP10" s="295">
        <v>17017</v>
      </c>
      <c r="AQ10" s="296">
        <v>28917</v>
      </c>
      <c r="AR10" s="297">
        <v>-41.2</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3" t="s">
        <v>502</v>
      </c>
      <c r="AL11" s="1194"/>
      <c r="AM11" s="1194"/>
      <c r="AN11" s="1195"/>
      <c r="AO11" s="295">
        <v>59050</v>
      </c>
      <c r="AP11" s="295">
        <v>42421</v>
      </c>
      <c r="AQ11" s="296">
        <v>25458</v>
      </c>
      <c r="AR11" s="297">
        <v>66.599999999999994</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3" t="s">
        <v>503</v>
      </c>
      <c r="AL12" s="1194"/>
      <c r="AM12" s="1194"/>
      <c r="AN12" s="1195"/>
      <c r="AO12" s="295">
        <v>2198</v>
      </c>
      <c r="AP12" s="295">
        <v>1579</v>
      </c>
      <c r="AQ12" s="296">
        <v>3963</v>
      </c>
      <c r="AR12" s="297">
        <v>-60.2</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3" t="s">
        <v>504</v>
      </c>
      <c r="AL13" s="1194"/>
      <c r="AM13" s="1194"/>
      <c r="AN13" s="1195"/>
      <c r="AO13" s="295" t="s">
        <v>505</v>
      </c>
      <c r="AP13" s="295" t="s">
        <v>505</v>
      </c>
      <c r="AQ13" s="296" t="s">
        <v>505</v>
      </c>
      <c r="AR13" s="297" t="s">
        <v>505</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3" t="s">
        <v>506</v>
      </c>
      <c r="AL14" s="1194"/>
      <c r="AM14" s="1194"/>
      <c r="AN14" s="1195"/>
      <c r="AO14" s="295">
        <v>19710</v>
      </c>
      <c r="AP14" s="295">
        <v>14159</v>
      </c>
      <c r="AQ14" s="296">
        <v>8580</v>
      </c>
      <c r="AR14" s="297">
        <v>65</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3" t="s">
        <v>507</v>
      </c>
      <c r="AL15" s="1194"/>
      <c r="AM15" s="1194"/>
      <c r="AN15" s="1195"/>
      <c r="AO15" s="295">
        <v>17082</v>
      </c>
      <c r="AP15" s="295">
        <v>12272</v>
      </c>
      <c r="AQ15" s="296">
        <v>5076</v>
      </c>
      <c r="AR15" s="297">
        <v>141.80000000000001</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6" t="s">
        <v>508</v>
      </c>
      <c r="AL16" s="1197"/>
      <c r="AM16" s="1197"/>
      <c r="AN16" s="1198"/>
      <c r="AO16" s="295">
        <v>-32887</v>
      </c>
      <c r="AP16" s="295">
        <v>-23626</v>
      </c>
      <c r="AQ16" s="296">
        <v>-20614</v>
      </c>
      <c r="AR16" s="297">
        <v>14.6</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6" t="s">
        <v>181</v>
      </c>
      <c r="AL17" s="1197"/>
      <c r="AM17" s="1197"/>
      <c r="AN17" s="1198"/>
      <c r="AO17" s="295">
        <v>440683</v>
      </c>
      <c r="AP17" s="295">
        <v>316583</v>
      </c>
      <c r="AQ17" s="296">
        <v>268284</v>
      </c>
      <c r="AR17" s="297">
        <v>18</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509</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510</v>
      </c>
      <c r="AP20" s="303" t="s">
        <v>511</v>
      </c>
      <c r="AQ20" s="304" t="s">
        <v>512</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8" t="s">
        <v>513</v>
      </c>
      <c r="AL21" s="1189"/>
      <c r="AM21" s="1189"/>
      <c r="AN21" s="1190"/>
      <c r="AO21" s="307">
        <v>33.76</v>
      </c>
      <c r="AP21" s="308">
        <v>24.83</v>
      </c>
      <c r="AQ21" s="309">
        <v>8.93</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8" t="s">
        <v>514</v>
      </c>
      <c r="AL22" s="1189"/>
      <c r="AM22" s="1189"/>
      <c r="AN22" s="1190"/>
      <c r="AO22" s="312">
        <v>89.1</v>
      </c>
      <c r="AP22" s="313">
        <v>94</v>
      </c>
      <c r="AQ22" s="314">
        <v>-4.9000000000000004</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515</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516</v>
      </c>
      <c r="AO27" s="273"/>
      <c r="AP27" s="273"/>
      <c r="AQ27" s="273"/>
      <c r="AR27" s="273"/>
      <c r="AS27" s="273"/>
      <c r="AT27" s="273"/>
    </row>
    <row r="28" spans="1:46" ht="17.25">
      <c r="A28" s="274" t="s">
        <v>517</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518</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1" t="s">
        <v>495</v>
      </c>
      <c r="AP30" s="283"/>
      <c r="AQ30" s="284" t="s">
        <v>496</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2"/>
      <c r="AP31" s="289" t="s">
        <v>497</v>
      </c>
      <c r="AQ31" s="290" t="s">
        <v>498</v>
      </c>
      <c r="AR31" s="291" t="s">
        <v>499</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4" t="s">
        <v>519</v>
      </c>
      <c r="AL32" s="1205"/>
      <c r="AM32" s="1205"/>
      <c r="AN32" s="1206"/>
      <c r="AO32" s="322">
        <v>100663</v>
      </c>
      <c r="AP32" s="322">
        <v>72315</v>
      </c>
      <c r="AQ32" s="323">
        <v>153879</v>
      </c>
      <c r="AR32" s="324">
        <v>-53</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4" t="s">
        <v>520</v>
      </c>
      <c r="AL33" s="1205"/>
      <c r="AM33" s="1205"/>
      <c r="AN33" s="1206"/>
      <c r="AO33" s="322" t="s">
        <v>505</v>
      </c>
      <c r="AP33" s="322" t="s">
        <v>505</v>
      </c>
      <c r="AQ33" s="323" t="s">
        <v>505</v>
      </c>
      <c r="AR33" s="324" t="s">
        <v>505</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4" t="s">
        <v>521</v>
      </c>
      <c r="AL34" s="1205"/>
      <c r="AM34" s="1205"/>
      <c r="AN34" s="1206"/>
      <c r="AO34" s="322" t="s">
        <v>505</v>
      </c>
      <c r="AP34" s="322" t="s">
        <v>505</v>
      </c>
      <c r="AQ34" s="323" t="s">
        <v>505</v>
      </c>
      <c r="AR34" s="324" t="s">
        <v>505</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4" t="s">
        <v>522</v>
      </c>
      <c r="AL35" s="1205"/>
      <c r="AM35" s="1205"/>
      <c r="AN35" s="1206"/>
      <c r="AO35" s="322">
        <v>13332</v>
      </c>
      <c r="AP35" s="322">
        <v>9578</v>
      </c>
      <c r="AQ35" s="323">
        <v>28293</v>
      </c>
      <c r="AR35" s="324">
        <v>-66.099999999999994</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4" t="s">
        <v>523</v>
      </c>
      <c r="AL36" s="1205"/>
      <c r="AM36" s="1205"/>
      <c r="AN36" s="1206"/>
      <c r="AO36" s="322">
        <v>16610</v>
      </c>
      <c r="AP36" s="322">
        <v>11932</v>
      </c>
      <c r="AQ36" s="323">
        <v>5342</v>
      </c>
      <c r="AR36" s="324">
        <v>123.4</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4" t="s">
        <v>524</v>
      </c>
      <c r="AL37" s="1205"/>
      <c r="AM37" s="1205"/>
      <c r="AN37" s="1206"/>
      <c r="AO37" s="322" t="s">
        <v>505</v>
      </c>
      <c r="AP37" s="322" t="s">
        <v>505</v>
      </c>
      <c r="AQ37" s="323">
        <v>1875</v>
      </c>
      <c r="AR37" s="324" t="s">
        <v>505</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7" t="s">
        <v>525</v>
      </c>
      <c r="AL38" s="1208"/>
      <c r="AM38" s="1208"/>
      <c r="AN38" s="1209"/>
      <c r="AO38" s="325" t="s">
        <v>505</v>
      </c>
      <c r="AP38" s="325" t="s">
        <v>505</v>
      </c>
      <c r="AQ38" s="326">
        <v>54</v>
      </c>
      <c r="AR38" s="314" t="s">
        <v>505</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7" t="s">
        <v>526</v>
      </c>
      <c r="AL39" s="1208"/>
      <c r="AM39" s="1208"/>
      <c r="AN39" s="1209"/>
      <c r="AO39" s="322" t="s">
        <v>505</v>
      </c>
      <c r="AP39" s="322" t="s">
        <v>505</v>
      </c>
      <c r="AQ39" s="323">
        <v>-7130</v>
      </c>
      <c r="AR39" s="324" t="s">
        <v>505</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4" t="s">
        <v>527</v>
      </c>
      <c r="AL40" s="1205"/>
      <c r="AM40" s="1205"/>
      <c r="AN40" s="1206"/>
      <c r="AO40" s="322">
        <v>-109794</v>
      </c>
      <c r="AP40" s="322">
        <v>-78875</v>
      </c>
      <c r="AQ40" s="323">
        <v>-136382</v>
      </c>
      <c r="AR40" s="324">
        <v>-42.2</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10" t="s">
        <v>291</v>
      </c>
      <c r="AL41" s="1211"/>
      <c r="AM41" s="1211"/>
      <c r="AN41" s="1212"/>
      <c r="AO41" s="322">
        <v>20811</v>
      </c>
      <c r="AP41" s="322">
        <v>14950</v>
      </c>
      <c r="AQ41" s="323">
        <v>45930</v>
      </c>
      <c r="AR41" s="324">
        <v>-67.5</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528</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529</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530</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9" t="s">
        <v>495</v>
      </c>
      <c r="AN49" s="1201" t="s">
        <v>531</v>
      </c>
      <c r="AO49" s="1202"/>
      <c r="AP49" s="1202"/>
      <c r="AQ49" s="1202"/>
      <c r="AR49" s="1203"/>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200"/>
      <c r="AN50" s="338" t="s">
        <v>532</v>
      </c>
      <c r="AO50" s="339" t="s">
        <v>533</v>
      </c>
      <c r="AP50" s="340" t="s">
        <v>534</v>
      </c>
      <c r="AQ50" s="341" t="s">
        <v>535</v>
      </c>
      <c r="AR50" s="342" t="s">
        <v>536</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537</v>
      </c>
      <c r="AL51" s="335"/>
      <c r="AM51" s="343">
        <v>128871</v>
      </c>
      <c r="AN51" s="344">
        <v>81771</v>
      </c>
      <c r="AO51" s="345">
        <v>-14.4</v>
      </c>
      <c r="AP51" s="346">
        <v>238802</v>
      </c>
      <c r="AQ51" s="347">
        <v>29.1</v>
      </c>
      <c r="AR51" s="348">
        <v>-43.5</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538</v>
      </c>
      <c r="AM52" s="351">
        <v>53837</v>
      </c>
      <c r="AN52" s="352">
        <v>34161</v>
      </c>
      <c r="AO52" s="353">
        <v>8.1</v>
      </c>
      <c r="AP52" s="354">
        <v>128562</v>
      </c>
      <c r="AQ52" s="355">
        <v>35.200000000000003</v>
      </c>
      <c r="AR52" s="356">
        <v>-27.1</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539</v>
      </c>
      <c r="AL53" s="335"/>
      <c r="AM53" s="343">
        <v>154090</v>
      </c>
      <c r="AN53" s="344">
        <v>100778</v>
      </c>
      <c r="AO53" s="345">
        <v>23.2</v>
      </c>
      <c r="AP53" s="346">
        <v>288550</v>
      </c>
      <c r="AQ53" s="347">
        <v>20.8</v>
      </c>
      <c r="AR53" s="348">
        <v>2.4</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538</v>
      </c>
      <c r="AM54" s="351">
        <v>28232</v>
      </c>
      <c r="AN54" s="352">
        <v>18464</v>
      </c>
      <c r="AO54" s="353">
        <v>-46</v>
      </c>
      <c r="AP54" s="354">
        <v>141525</v>
      </c>
      <c r="AQ54" s="355">
        <v>10.1</v>
      </c>
      <c r="AR54" s="356">
        <v>-56.1</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540</v>
      </c>
      <c r="AL55" s="335"/>
      <c r="AM55" s="343">
        <v>122729</v>
      </c>
      <c r="AN55" s="344">
        <v>83603</v>
      </c>
      <c r="AO55" s="345">
        <v>-17</v>
      </c>
      <c r="AP55" s="346">
        <v>287914</v>
      </c>
      <c r="AQ55" s="347">
        <v>-0.2</v>
      </c>
      <c r="AR55" s="348">
        <v>-16.8</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538</v>
      </c>
      <c r="AM56" s="351">
        <v>51985</v>
      </c>
      <c r="AN56" s="352">
        <v>35412</v>
      </c>
      <c r="AO56" s="353">
        <v>91.8</v>
      </c>
      <c r="AP56" s="354">
        <v>146531</v>
      </c>
      <c r="AQ56" s="355">
        <v>3.5</v>
      </c>
      <c r="AR56" s="356">
        <v>88.3</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541</v>
      </c>
      <c r="AL57" s="335"/>
      <c r="AM57" s="343">
        <v>420471</v>
      </c>
      <c r="AN57" s="344">
        <v>294036</v>
      </c>
      <c r="AO57" s="345">
        <v>251.7</v>
      </c>
      <c r="AP57" s="346">
        <v>310300</v>
      </c>
      <c r="AQ57" s="347">
        <v>7.8</v>
      </c>
      <c r="AR57" s="348">
        <v>243.9</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538</v>
      </c>
      <c r="AM58" s="351">
        <v>144446</v>
      </c>
      <c r="AN58" s="352">
        <v>101011</v>
      </c>
      <c r="AO58" s="353">
        <v>185.2</v>
      </c>
      <c r="AP58" s="354">
        <v>157576</v>
      </c>
      <c r="AQ58" s="355">
        <v>7.5</v>
      </c>
      <c r="AR58" s="356">
        <v>177.7</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542</v>
      </c>
      <c r="AL59" s="335"/>
      <c r="AM59" s="343">
        <v>354140</v>
      </c>
      <c r="AN59" s="344">
        <v>254411</v>
      </c>
      <c r="AO59" s="345">
        <v>-13.5</v>
      </c>
      <c r="AP59" s="346">
        <v>317319</v>
      </c>
      <c r="AQ59" s="347">
        <v>2.2999999999999998</v>
      </c>
      <c r="AR59" s="348">
        <v>-15.8</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538</v>
      </c>
      <c r="AM60" s="351">
        <v>19360</v>
      </c>
      <c r="AN60" s="352">
        <v>13908</v>
      </c>
      <c r="AO60" s="353">
        <v>-86.2</v>
      </c>
      <c r="AP60" s="354">
        <v>164214</v>
      </c>
      <c r="AQ60" s="355">
        <v>4.2</v>
      </c>
      <c r="AR60" s="356">
        <v>-90.4</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543</v>
      </c>
      <c r="AL61" s="357"/>
      <c r="AM61" s="358">
        <v>236060</v>
      </c>
      <c r="AN61" s="359">
        <v>162920</v>
      </c>
      <c r="AO61" s="360">
        <v>46</v>
      </c>
      <c r="AP61" s="361">
        <v>288577</v>
      </c>
      <c r="AQ61" s="362">
        <v>12</v>
      </c>
      <c r="AR61" s="348">
        <v>34</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538</v>
      </c>
      <c r="AM62" s="351">
        <v>59572</v>
      </c>
      <c r="AN62" s="352">
        <v>40591</v>
      </c>
      <c r="AO62" s="353">
        <v>30.6</v>
      </c>
      <c r="AP62" s="354">
        <v>147682</v>
      </c>
      <c r="AQ62" s="355">
        <v>12.1</v>
      </c>
      <c r="AR62" s="356">
        <v>18.5</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FyA0zxm0ofalekct31JDcnNzquTYWdy8p8NSL2tKxv6wd8Z3nSqRsZQU8pryQIFIvdm8nSNoIB5egFUvoC8HnQ==" saltValue="xJx9Rapd9BnhX4PRrBSPO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37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545</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kd0ruRCsnAcvI39/Vv0fJdZMXn/0TDH2/IFj2Yqn4yWEuU3kvwXgLzpRZMhBlpajCxBZcYCghatM0G2GPAfBuw==" saltValue="oHsuPx0suHCRFpmOfAmWi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37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546</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Ew/ZZ4JOaXHIohJa3G71MZgmi0ad0LXhOk+TAIdzRDYJIhdsmQyZeYDyJqsKZISwao9cJzCsrS0Uk6tgk4N+mQ==" saltValue="nfhRtXw3tq1Hp1BhWjoHv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547</v>
      </c>
      <c r="G46" s="8" t="s">
        <v>548</v>
      </c>
      <c r="H46" s="8" t="s">
        <v>549</v>
      </c>
      <c r="I46" s="8" t="s">
        <v>550</v>
      </c>
      <c r="J46" s="9" t="s">
        <v>551</v>
      </c>
    </row>
    <row r="47" spans="2:10" ht="57.75" customHeight="1">
      <c r="B47" s="10"/>
      <c r="C47" s="1213" t="s">
        <v>3</v>
      </c>
      <c r="D47" s="1213"/>
      <c r="E47" s="1214"/>
      <c r="F47" s="11">
        <v>18.14</v>
      </c>
      <c r="G47" s="12">
        <v>21.62</v>
      </c>
      <c r="H47" s="12">
        <v>28.77</v>
      </c>
      <c r="I47" s="12">
        <v>33.89</v>
      </c>
      <c r="J47" s="13">
        <v>36.909999999999997</v>
      </c>
    </row>
    <row r="48" spans="2:10" ht="57.75" customHeight="1">
      <c r="B48" s="14"/>
      <c r="C48" s="1215" t="s">
        <v>4</v>
      </c>
      <c r="D48" s="1215"/>
      <c r="E48" s="1216"/>
      <c r="F48" s="15">
        <v>7</v>
      </c>
      <c r="G48" s="16">
        <v>4.2</v>
      </c>
      <c r="H48" s="16">
        <v>8.6999999999999993</v>
      </c>
      <c r="I48" s="16">
        <v>4.66</v>
      </c>
      <c r="J48" s="17">
        <v>4.0199999999999996</v>
      </c>
    </row>
    <row r="49" spans="2:10" ht="57.75" customHeight="1" thickBot="1">
      <c r="B49" s="18"/>
      <c r="C49" s="1217" t="s">
        <v>5</v>
      </c>
      <c r="D49" s="1217"/>
      <c r="E49" s="1218"/>
      <c r="F49" s="19">
        <v>1.36</v>
      </c>
      <c r="G49" s="20">
        <v>9.93</v>
      </c>
      <c r="H49" s="20">
        <v>12.63</v>
      </c>
      <c r="I49" s="20" t="s">
        <v>552</v>
      </c>
      <c r="J49" s="21" t="s">
        <v>553</v>
      </c>
    </row>
    <row r="50" spans="2:10" ht="13.5" customHeight="1"/>
    <row r="51" spans="2:10" ht="13.5" hidden="1" customHeight="1"/>
    <row r="52" spans="2:10" ht="13.5" hidden="1" customHeight="1"/>
    <row r="53" spans="2:10" ht="13.5" hidden="1" customHeight="1"/>
  </sheetData>
  <sheetProtection algorithmName="SHA-512" hashValue="av03XYJW7l4xZDwCus62k2PKFOaFxQ9xjzW9perMXLsOoUt0GYEqysXSVUk74n7EVy2WCP1buu+MIRjmYbxjMQ==" saltValue="bjiFJnJr/Sqn4YTVMxpo8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糸井　岳志</dc:creator>
  <cp:lastModifiedBy> </cp:lastModifiedBy>
  <dcterms:created xsi:type="dcterms:W3CDTF">2019-10-30T23:52:49Z</dcterms:created>
  <dcterms:modified xsi:type="dcterms:W3CDTF">2019-10-30T23:52:50Z</dcterms:modified>
</cp:coreProperties>
</file>